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April 2022 data\"/>
    </mc:Choice>
  </mc:AlternateContent>
  <xr:revisionPtr revIDLastSave="0" documentId="8_{93B0AE0A-A2D5-4C3D-A670-4683F99285B3}" xr6:coauthVersionLast="47" xr6:coauthVersionMax="47" xr10:uidLastSave="{00000000-0000-0000-0000-000000000000}"/>
  <bookViews>
    <workbookView xWindow="0" yWindow="40" windowWidth="19200" windowHeight="1016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2"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Cameron'!$A$10:$J$86</definedName>
    <definedName name="_xlnm._FilterDatabase" localSheetId="3" hidden="1">'LNG Exports - Corpus Christi'!$A$8:$J$87</definedName>
    <definedName name="_xlnm._FilterDatabase" localSheetId="2" hidden="1">'LNG Exports - Cove Point'!$A$10:$J$10</definedName>
    <definedName name="_xlnm._FilterDatabase" localSheetId="6" hidden="1">'LNG Exports - Elba Island'!$A$10:$J$23</definedName>
    <definedName name="_xlnm._FilterDatabase" localSheetId="5" hidden="1">'LNG Exports - Freeport'!$A$10:$J$81</definedName>
    <definedName name="_xlnm._FilterDatabase" localSheetId="8" hidden="1">'LNG Exports - ISO, American'!$A$10:$J$118</definedName>
    <definedName name="_xlnm._FilterDatabase" localSheetId="10" hidden="1">'LNG Exports - ISO, Carib'!$A$10:$J$11</definedName>
    <definedName name="_xlnm._FilterDatabase" localSheetId="9" hidden="1">'LNG Exports - ISO, Eagle'!$A$8:$J$39</definedName>
    <definedName name="_xlnm._FilterDatabase" localSheetId="15" hidden="1">'LNG Exports - Repository'!$J$3458:$J$3458</definedName>
    <definedName name="_xlnm._FilterDatabase" localSheetId="1" hidden="1">'LNG Exports - Sabine'!$A$10:$J$159</definedName>
    <definedName name="_xlnm._FilterDatabase" localSheetId="7" hidden="1">'LNG Exports - Venture Global'!$A$10:$J$23</definedName>
    <definedName name="_xlnm._FilterDatabase" localSheetId="14" hidden="1">'Puerto Rico Imports'!$A$10:$I$33</definedName>
    <definedName name="_xlnm.Print_Area" localSheetId="4">'LNG Exports - Cameron'!$A$1:$J$94</definedName>
    <definedName name="_xlnm.Print_Area" localSheetId="3">'LNG Exports - Corpus Christi'!$A$1:$J$96</definedName>
    <definedName name="_xlnm.Print_Area" localSheetId="2">'LNG Exports - Cove Point'!$A$1:$J$48</definedName>
    <definedName name="_xlnm.Print_Area" localSheetId="6">'LNG Exports - Elba Island'!$A$1:$J$31</definedName>
    <definedName name="_xlnm.Print_Area" localSheetId="5">'LNG Exports - Freeport'!$A$1:$J$90</definedName>
    <definedName name="_xlnm.Print_Area" localSheetId="8">'LNG Exports - ISO, American'!$A$1:$J$126</definedName>
    <definedName name="_xlnm.Print_Area" localSheetId="10">'LNG Exports - ISO, Carib'!$A$1:$J$20</definedName>
    <definedName name="_xlnm.Print_Area" localSheetId="9">'LNG Exports - ISO, Eagle'!$A$1:$J$47</definedName>
    <definedName name="_xlnm.Print_Area" localSheetId="15">'LNG Exports - Repository'!$A$1:$L$3458</definedName>
    <definedName name="_xlnm.Print_Area" localSheetId="1">'LNG Exports - Sabine'!$A$1:$J$168</definedName>
    <definedName name="_xlnm.Print_Area" localSheetId="7">'LNG Exports - Venture Global'!$A$1:$J$31</definedName>
    <definedName name="_xlnm.Print_Area" localSheetId="13">'LNG Imports'!$A$1:$I$34</definedName>
    <definedName name="_xlnm.Print_Area" localSheetId="11">'LNG Re-Exports'!$A$1:$K$18</definedName>
    <definedName name="_xlnm.Print_Area" localSheetId="12">'Monthly Import Summary'!$A$1:$N$62</definedName>
    <definedName name="_xlnm.Print_Area" localSheetId="16">'Notes and Definitions'!$A$1:$L$64</definedName>
    <definedName name="_xlnm.Print_Area" localSheetId="14">'Puerto Rico Imports'!$A$1:$I$33</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33" l="1"/>
  <c r="G3351" i="25"/>
  <c r="G3352" i="25"/>
  <c r="G3353" i="25"/>
  <c r="G3354" i="25"/>
  <c r="G3356" i="25"/>
  <c r="G3355" i="25"/>
  <c r="G3357" i="25"/>
  <c r="G3358" i="25"/>
  <c r="G3359" i="25"/>
  <c r="G3360" i="25"/>
  <c r="G3361" i="25"/>
  <c r="G3362" i="25"/>
  <c r="G3363" i="25"/>
  <c r="G3366" i="25"/>
  <c r="G3364" i="25"/>
  <c r="G3365" i="25"/>
  <c r="G3367" i="25"/>
  <c r="G3368" i="25"/>
  <c r="G3369" i="25"/>
  <c r="G3372" i="25"/>
  <c r="G3370" i="25"/>
  <c r="G3371"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1" i="25"/>
  <c r="G3399" i="25"/>
  <c r="G3400" i="25"/>
  <c r="G3402" i="25"/>
  <c r="G3403" i="25"/>
  <c r="G3404" i="25"/>
  <c r="G3405" i="25"/>
  <c r="G3406" i="25"/>
  <c r="G3407" i="25"/>
  <c r="G3408" i="25"/>
  <c r="G3409" i="25"/>
  <c r="G3412" i="25"/>
  <c r="G3410" i="25"/>
  <c r="G3411"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2" i="25"/>
  <c r="G3443" i="25"/>
  <c r="G3441" i="25"/>
  <c r="G3444" i="25"/>
  <c r="G3445" i="25"/>
  <c r="G3447" i="25"/>
  <c r="G3446" i="25"/>
  <c r="G3448" i="25"/>
  <c r="G3449" i="25"/>
  <c r="G3450" i="25"/>
  <c r="G3451" i="25"/>
  <c r="G3452" i="25"/>
  <c r="G3453" i="25"/>
  <c r="G3454" i="25"/>
  <c r="G3455" i="25"/>
  <c r="G3456" i="25"/>
  <c r="G3457" i="25"/>
  <c r="H33" i="31"/>
  <c r="I39" i="32"/>
  <c r="I118" i="26"/>
  <c r="I23" i="35"/>
  <c r="I23" i="30"/>
  <c r="I81" i="29"/>
  <c r="I86" i="27"/>
  <c r="I87" i="24"/>
  <c r="I40" i="28"/>
  <c r="I159" i="34"/>
  <c r="J3458" i="25"/>
  <c r="H13" i="1"/>
  <c r="H31" i="1" s="1"/>
  <c r="H29" i="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1" i="25"/>
  <c r="G3262" i="25"/>
  <c r="G3263" i="25"/>
  <c r="G3264" i="25"/>
  <c r="G3259" i="25"/>
  <c r="G3260" i="25"/>
  <c r="G3266" i="25"/>
  <c r="G3265" i="25"/>
  <c r="G3267" i="25"/>
  <c r="G3268" i="25"/>
  <c r="G3269" i="25"/>
  <c r="G3270" i="25"/>
  <c r="G3271" i="25"/>
  <c r="G3272" i="25"/>
  <c r="G3273" i="25"/>
  <c r="G3274" i="25"/>
  <c r="G3275" i="25"/>
  <c r="G3276" i="25"/>
  <c r="G3277" i="25"/>
  <c r="G3278" i="25"/>
  <c r="G3279" i="25"/>
  <c r="G3280" i="25"/>
  <c r="G3281" i="25"/>
  <c r="G3282" i="25"/>
  <c r="G3285" i="25"/>
  <c r="G3286" i="25"/>
  <c r="G3287" i="25"/>
  <c r="G3283" i="25"/>
  <c r="G3284" i="25"/>
  <c r="G3288" i="25"/>
  <c r="G3289" i="25"/>
  <c r="G3290" i="25"/>
  <c r="G3293" i="25"/>
  <c r="G3294" i="25"/>
  <c r="G3291" i="25"/>
  <c r="G3292" i="25"/>
  <c r="G3295" i="25"/>
  <c r="G3296" i="25"/>
  <c r="G3297" i="25"/>
  <c r="G3298" i="25"/>
  <c r="G3299" i="25"/>
  <c r="G3300" i="25"/>
  <c r="G3301" i="25"/>
  <c r="G3303" i="25"/>
  <c r="G3302"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7" i="25"/>
  <c r="G3326" i="25"/>
  <c r="G3328" i="25"/>
  <c r="G3330" i="25"/>
  <c r="G3332" i="25"/>
  <c r="G3333" i="25"/>
  <c r="G3331" i="25"/>
  <c r="G3329" i="25"/>
  <c r="G3335" i="25"/>
  <c r="G3334" i="25"/>
  <c r="G3337" i="25"/>
  <c r="G3336" i="25"/>
  <c r="G3339" i="25"/>
  <c r="G3338" i="25"/>
  <c r="G3340" i="25"/>
  <c r="G3343" i="25"/>
  <c r="G3341" i="25"/>
  <c r="G3342" i="25"/>
  <c r="G3344" i="25"/>
  <c r="G3345" i="25"/>
  <c r="G3346" i="25"/>
  <c r="G3347" i="25"/>
  <c r="G3349" i="25"/>
  <c r="G3350" i="25"/>
  <c r="G3348" i="25"/>
  <c r="G3165" i="25"/>
  <c r="G3173" i="25"/>
  <c r="G3186" i="25"/>
  <c r="G3198" i="25"/>
  <c r="G3221" i="25"/>
  <c r="G3228" i="25"/>
  <c r="G3148" i="25"/>
  <c r="G3152" i="25"/>
  <c r="G3153" i="25"/>
  <c r="G3159" i="25"/>
  <c r="G3168" i="25"/>
  <c r="G3171" i="25"/>
  <c r="G3181" i="25"/>
  <c r="G3184" i="25"/>
  <c r="G3194" i="25"/>
  <c r="G3197" i="25"/>
  <c r="G3202" i="25"/>
  <c r="G3210" i="25"/>
  <c r="G3212" i="25"/>
  <c r="G3219" i="25"/>
  <c r="G3224" i="25"/>
  <c r="G3234" i="25"/>
  <c r="G3220" i="25"/>
  <c r="G3144" i="25"/>
  <c r="G3147" i="25"/>
  <c r="G3149" i="25"/>
  <c r="G3156" i="25"/>
  <c r="G3160" i="25"/>
  <c r="G3164" i="25"/>
  <c r="G3172" i="25"/>
  <c r="G3179" i="25"/>
  <c r="G3185" i="25"/>
  <c r="G3190" i="25"/>
  <c r="G3200" i="25"/>
  <c r="G3203" i="25"/>
  <c r="G3204" i="25"/>
  <c r="G3207" i="25"/>
  <c r="G3213" i="25"/>
  <c r="G3217" i="25"/>
  <c r="G3225" i="25"/>
  <c r="G3231" i="25"/>
  <c r="G3235" i="25"/>
  <c r="G3161" i="25"/>
  <c r="G3174" i="25"/>
  <c r="G3195" i="25"/>
  <c r="G3201" i="25"/>
  <c r="G3145" i="25"/>
  <c r="G3150" i="25"/>
  <c r="G3166" i="25"/>
  <c r="G3176" i="25"/>
  <c r="G3182" i="25"/>
  <c r="G3191" i="25"/>
  <c r="G3192" i="25"/>
  <c r="G3208" i="25"/>
  <c r="G3214" i="25"/>
  <c r="G3226" i="25"/>
  <c r="G3232" i="25"/>
  <c r="G3151" i="25"/>
  <c r="G3193" i="25"/>
  <c r="G3209" i="25"/>
  <c r="G3146" i="25"/>
  <c r="G3154" i="25"/>
  <c r="G3155" i="25"/>
  <c r="G3157" i="25"/>
  <c r="G3162" i="25"/>
  <c r="G3163" i="25"/>
  <c r="G3167" i="25"/>
  <c r="G3169" i="25"/>
  <c r="G3175" i="25"/>
  <c r="G3177" i="25"/>
  <c r="G3178" i="25"/>
  <c r="G3180" i="25"/>
  <c r="G3183" i="25"/>
  <c r="G3187" i="25"/>
  <c r="G3188" i="25"/>
  <c r="G3196" i="25"/>
  <c r="G3199" i="25"/>
  <c r="G3205" i="25"/>
  <c r="G3206" i="25"/>
  <c r="G3211" i="25"/>
  <c r="G3215" i="25"/>
  <c r="G3218" i="25"/>
  <c r="G3222" i="25"/>
  <c r="G3223" i="25"/>
  <c r="G3227" i="25"/>
  <c r="G3229" i="25"/>
  <c r="G3230" i="25"/>
  <c r="G3233" i="25"/>
  <c r="G3236" i="25"/>
  <c r="G3216" i="25"/>
  <c r="G3158" i="25"/>
  <c r="G3170" i="25"/>
  <c r="G3189" i="25"/>
  <c r="N17" i="14"/>
  <c r="N18" i="14"/>
  <c r="N19" i="14"/>
  <c r="N37" i="14"/>
  <c r="N31" i="14"/>
  <c r="N52" i="14"/>
  <c r="N50" i="14"/>
  <c r="C59" i="14"/>
  <c r="C38" i="14"/>
  <c r="C20" i="14"/>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3"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<sst xmlns="http://schemas.openxmlformats.org/spreadsheetml/2006/main" count="29600" uniqueCount="680">
  <si>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</si>
  <si>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</si>
  <si>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</si>
  <si>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</si>
  <si>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</si>
  <si>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</si>
  <si>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</si>
  <si>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</si>
  <si>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</si>
  <si>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</si>
  <si>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</si>
  <si>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</si>
  <si>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</si>
  <si>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</si>
  <si>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</si>
  <si>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</si>
  <si>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</si>
  <si>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</si>
  <si>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</si>
  <si>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</si>
  <si>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</si>
  <si>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</si>
  <si>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</si>
  <si>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</si>
  <si>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</si>
  <si>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</si>
  <si>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</si>
  <si>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</si>
  <si>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</si>
  <si>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</si>
  <si>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</si>
  <si>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</si>
  <si>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</si>
  <si>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</si>
  <si>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</si>
  <si>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</si>
  <si>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</si>
  <si>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</si>
  <si>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</si>
  <si>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</si>
  <si>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</si>
  <si>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</si>
  <si>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</si>
  <si>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</si>
  <si>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</si>
  <si>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</si>
  <si>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</si>
  <si>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</si>
  <si>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</si>
  <si>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</si>
  <si>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</si>
  <si>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</si>
  <si>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</si>
  <si>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</si>
  <si>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</si>
  <si>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</si>
  <si>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</si>
  <si>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</si>
  <si>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</si>
  <si>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</si>
  <si>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</si>
  <si>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</si>
  <si>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</si>
  <si>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</si>
  <si>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</si>
  <si>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</si>
  <si>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</si>
  <si>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</si>
  <si>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</si>
  <si>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</si>
  <si>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</si>
  <si>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</si>
  <si>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</si>
  <si>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</si>
  <si>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</si>
  <si>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</si>
  <si>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</si>
  <si>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</si>
  <si>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</si>
  <si>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</si>
  <si>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</si>
  <si>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</si>
  <si>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</si>
  <si>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</si>
  <si>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</si>
  <si>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</si>
  <si>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</si>
  <si>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</si>
  <si>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</si>
  <si>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</si>
  <si>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</si>
  <si>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</si>
  <si>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</si>
  <si>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</si>
  <si>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</si>
  <si>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</si>
  <si>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</si>
  <si>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</si>
  <si>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</si>
  <si>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</si>
  <si>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</si>
  <si>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</si>
  <si>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</si>
  <si>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</si>
  <si>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</si>
  <si>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</si>
  <si>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</si>
  <si>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</si>
  <si>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</si>
  <si>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</si>
  <si>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</si>
  <si>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</si>
  <si>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</si>
  <si>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</si>
  <si>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</si>
  <si>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</si>
  <si>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</si>
  <si>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</si>
  <si>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</si>
  <si>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</si>
  <si>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</si>
  <si>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</si>
  <si>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</si>
  <si>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</si>
  <si>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</si>
  <si>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</si>
  <si>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</si>
  <si>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</si>
  <si>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</si>
  <si>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</si>
  <si>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</si>
  <si>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</si>
  <si>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</si>
  <si>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</si>
  <si>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</si>
  <si>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</si>
  <si>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</si>
  <si>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</si>
  <si>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</si>
  <si>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</si>
  <si>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</si>
  <si>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</si>
  <si>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</si>
  <si>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</si>
  <si>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</si>
  <si>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</si>
  <si>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</si>
  <si>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</si>
  <si>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</si>
  <si>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</si>
  <si>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</si>
  <si>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</si>
  <si>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</si>
  <si>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</si>
  <si>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</si>
  <si>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</si>
  <si>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</si>
  <si>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</si>
  <si>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</si>
  <si>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</si>
  <si>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</si>
  <si>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</si>
  <si>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</si>
  <si>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</si>
  <si>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</si>
  <si>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</si>
  <si>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</si>
  <si>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</si>
  <si>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</si>
  <si>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</si>
  <si>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</si>
  <si>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</si>
  <si>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</si>
  <si>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</si>
  <si>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</si>
  <si>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</si>
  <si>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</si>
  <si>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</si>
  <si>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</si>
  <si>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</si>
  <si>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</si>
  <si>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</si>
  <si>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</si>
  <si>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</si>
  <si>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</si>
  <si>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</si>
  <si>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</si>
  <si>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</si>
  <si>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</si>
  <si>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</si>
  <si>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</si>
  <si>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</si>
  <si>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</si>
  <si>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</si>
  <si>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</si>
  <si>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</si>
  <si>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</si>
  <si>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</si>
  <si>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</si>
  <si>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</si>
  <si>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</si>
  <si>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</si>
  <si>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</si>
  <si>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</si>
  <si>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</si>
  <si>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</si>
  <si>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</si>
  <si>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</si>
  <si>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</si>
  <si>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</si>
  <si>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</si>
  <si>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</si>
  <si>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</si>
  <si>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</si>
  <si>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</si>
  <si>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</si>
  <si>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</si>
  <si>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</si>
  <si>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</si>
  <si>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</si>
  <si>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</si>
  <si>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</si>
  <si>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</si>
  <si>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</si>
  <si>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</si>
  <si>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</si>
  <si>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</si>
  <si>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</si>
  <si>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</si>
  <si>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</si>
  <si>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</si>
  <si>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</si>
  <si>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</si>
  <si>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</si>
  <si>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</si>
  <si>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</si>
  <si>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</si>
  <si>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</si>
  <si>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</si>
  <si>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</si>
  <si>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</si>
  <si>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</si>
  <si>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</si>
  <si>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</si>
  <si>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</si>
  <si>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</si>
  <si>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</si>
  <si>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</si>
  <si>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</si>
  <si>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</si>
  <si>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</si>
  <si>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</si>
  <si>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</si>
  <si>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</si>
  <si>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</si>
  <si>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</si>
  <si>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</si>
  <si>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</si>
  <si>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</si>
  <si>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</si>
  <si>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</si>
  <si>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</si>
  <si>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</si>
  <si>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</si>
  <si>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</si>
  <si>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</si>
  <si>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</si>
  <si>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</si>
  <si>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</si>
  <si>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</si>
  <si>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</si>
  <si>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</si>
  <si>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</si>
  <si>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</si>
  <si>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</si>
  <si>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</si>
  <si>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</si>
  <si>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</si>
  <si>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</si>
  <si>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</si>
  <si>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</si>
  <si>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</si>
  <si>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</si>
  <si>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</si>
  <si>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</si>
  <si>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</si>
  <si>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</si>
  <si>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</si>
  <si>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</si>
  <si>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</si>
  <si>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</si>
  <si>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</si>
  <si>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</si>
  <si>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</si>
  <si>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</si>
  <si>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</si>
  <si>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</si>
  <si>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</si>
  <si>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</si>
  <si>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</si>
  <si>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</si>
  <si>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</si>
  <si>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</si>
  <si>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</si>
  <si>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</si>
  <si>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</si>
  <si>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</si>
  <si>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</si>
  <si>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</si>
  <si>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</si>
  <si>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</si>
  <si>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</si>
  <si>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</si>
  <si>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</si>
  <si>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</si>
  <si>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</si>
  <si>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</si>
  <si>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</si>
  <si>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</si>
  <si>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</si>
  <si>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</si>
  <si>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</si>
  <si>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</si>
  <si>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</si>
  <si>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</si>
  <si>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</si>
  <si>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</si>
  <si>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</si>
  <si>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</si>
  <si>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</si>
  <si>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</si>
  <si>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</si>
  <si>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</si>
  <si>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</si>
  <si>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</si>
  <si>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</si>
  <si>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</si>
  <si>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</si>
  <si>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</si>
  <si>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</si>
  <si>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</si>
  <si>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</si>
  <si>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</si>
  <si>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</si>
  <si>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</si>
  <si>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</si>
  <si>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</si>
  <si>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</si>
  <si>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</si>
  <si>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</si>
  <si>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</si>
  <si>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</si>
  <si>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</si>
  <si>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</si>
  <si>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</si>
  <si>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</si>
  <si>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</si>
  <si>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</si>
  <si>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</si>
  <si>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</si>
  <si>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</si>
  <si>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</si>
  <si>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</si>
  <si>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</si>
  <si>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</si>
  <si>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</si>
  <si>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</si>
  <si>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</si>
  <si>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</si>
  <si>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</si>
  <si>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</si>
  <si>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</si>
  <si>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</si>
  <si>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</si>
  <si>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</si>
  <si>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</si>
  <si>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</si>
  <si>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</si>
  <si>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</si>
  <si>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</si>
  <si>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</si>
  <si>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</si>
  <si>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</si>
  <si>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</si>
  <si>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</si>
  <si>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</si>
  <si>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</si>
  <si>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</si>
  <si>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</si>
  <si>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</si>
  <si>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</si>
  <si>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</si>
  <si>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</si>
  <si>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</si>
  <si>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</si>
  <si>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</si>
  <si>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</si>
  <si>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</si>
  <si>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</si>
  <si>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</si>
  <si>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</si>
  <si>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</si>
  <si>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</si>
  <si>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</si>
  <si>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</si>
  <si>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</si>
  <si>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</si>
  <si>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</si>
  <si>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</si>
  <si>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</si>
  <si>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</si>
  <si>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</si>
  <si>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</si>
  <si>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</si>
  <si>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</si>
  <si>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</si>
  <si>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</si>
  <si>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</si>
  <si>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</si>
  <si>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</si>
  <si>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</si>
  <si>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</si>
  <si>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</si>
  <si>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</si>
  <si>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</si>
  <si>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</si>
  <si>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</si>
  <si>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</si>
  <si>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</si>
  <si>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</si>
  <si>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</si>
  <si>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</si>
  <si>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</si>
  <si>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</si>
  <si>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</si>
  <si>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</si>
  <si>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</si>
  <si>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</si>
  <si>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</si>
  <si>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</si>
  <si>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</si>
  <si>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</si>
  <si>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</si>
  <si>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</si>
  <si>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</si>
  <si>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</si>
  <si>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</si>
  <si>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</si>
  <si>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</si>
  <si>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</si>
  <si>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</si>
  <si>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</si>
  <si>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</si>
  <si>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</si>
  <si>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</si>
  <si>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</si>
  <si>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</si>
  <si>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</si>
  <si>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</si>
  <si>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</si>
  <si>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</si>
  <si>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</si>
  <si>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</si>
  <si>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</si>
  <si>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</si>
  <si>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</si>
  <si>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</si>
  <si>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</si>
  <si>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</si>
  <si>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</si>
  <si>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</si>
  <si>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</si>
  <si>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</si>
  <si>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</si>
  <si>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</si>
  <si>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</si>
  <si>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</si>
  <si>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</si>
  <si>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</si>
  <si>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</si>
  <si>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</si>
  <si>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</si>
  <si>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</si>
  <si>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</si>
  <si>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</si>
  <si>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</si>
  <si>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</si>
  <si>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</si>
  <si>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</si>
  <si>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</si>
  <si>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</si>
  <si>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</si>
  <si>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</si>
  <si>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</si>
  <si>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</si>
  <si>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</si>
  <si>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</si>
  <si>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</si>
  <si>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</si>
  <si>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</si>
  <si>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</si>
  <si>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</si>
  <si>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</si>
  <si>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</si>
  <si>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</si>
  <si>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</si>
  <si>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</si>
  <si>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</si>
  <si>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</si>
  <si>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</si>
  <si>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</si>
  <si>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</si>
  <si>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</si>
  <si>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</si>
  <si>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</si>
  <si>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</si>
  <si>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</si>
  <si>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</si>
  <si>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</si>
  <si>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</si>
  <si>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</si>
  <si>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</si>
  <si>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</si>
  <si>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</si>
  <si>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</si>
  <si>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</si>
  <si>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</si>
  <si>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</si>
  <si>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</si>
  <si>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</si>
  <si>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</si>
  <si>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</si>
  <si>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</si>
  <si>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</si>
  <si>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</si>
  <si>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</si>
  <si>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</si>
  <si>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</si>
  <si>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</si>
  <si>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</si>
  <si>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</si>
  <si>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</si>
  <si>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</si>
  <si>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</si>
  <si>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</si>
  <si>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</si>
  <si>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</si>
  <si>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</si>
  <si>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</si>
  <si>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</si>
  <si>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</si>
  <si>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</si>
  <si>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</si>
  <si>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</si>
  <si>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</si>
  <si>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</si>
  <si>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</si>
  <si>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</si>
  <si>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</si>
  <si>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</si>
  <si>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</si>
  <si>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</si>
  <si>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</si>
  <si>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</si>
  <si>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</si>
  <si>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</si>
  <si>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</si>
  <si>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</si>
  <si>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</si>
  <si>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</si>
  <si>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</si>
  <si>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</si>
  <si>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</si>
  <si>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</si>
  <si>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</si>
  <si>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</si>
  <si>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</si>
  <si>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</si>
  <si>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</si>
  <si>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</si>
  <si>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</si>
  <si>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</si>
  <si>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</si>
  <si>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</si>
  <si>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</si>
  <si>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</si>
  <si>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</si>
  <si>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</si>
  <si>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</si>
  <si>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</si>
  <si>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</si>
  <si>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</si>
  <si>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</si>
  <si>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</si>
  <si>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</si>
  <si>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</si>
  <si>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</si>
  <si>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</si>
  <si>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</si>
  <si>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</si>
  <si>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</si>
  <si>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</si>
  <si>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</si>
  <si>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</si>
  <si>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</si>
  <si>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</si>
  <si>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</si>
  <si>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</si>
  <si>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</si>
  <si>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</si>
  <si>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</si>
  <si>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</si>
  <si>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</si>
  <si>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</si>
  <si>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</si>
  <si>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</si>
  <si>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</si>
  <si>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</si>
  <si>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</si>
  <si>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</si>
  <si>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</si>
  <si>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</si>
  <si>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</si>
  <si>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</si>
  <si>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</si>
  <si>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</si>
  <si>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</si>
  <si>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</si>
  <si>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</si>
  <si>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</si>
  <si>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</si>
  <si>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</si>
  <si>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</si>
  <si>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</si>
  <si>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</si>
  <si>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</si>
  <si>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</si>
  <si>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</si>
  <si>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</si>
  <si>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</si>
  <si>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</si>
  <si>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</si>
  <si>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</si>
  <si>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</si>
  <si>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</si>
  <si>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</si>
  <si>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</si>
  <si>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</si>
  <si>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</si>
  <si>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</si>
  <si>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</si>
  <si>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</si>
  <si>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</si>
  <si>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</si>
  <si>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</si>
  <si>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</si>
  <si>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</si>
  <si>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</si>
  <si>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</si>
  <si>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</si>
  <si>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</si>
  <si>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</si>
  <si>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</si>
  <si>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</si>
  <si>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</si>
  <si>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</si>
  <si>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</si>
  <si>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</si>
  <si>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</si>
  <si>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</si>
  <si>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</si>
  <si>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2021-99-LNG</t>
  </si>
  <si>
    <t>Penuelas, Puerto Rico</t>
  </si>
  <si>
    <t>21-99-LNG</t>
  </si>
  <si>
    <t xml:space="preserve">BARBADOS NATIONAL OIL COMPANY </t>
  </si>
  <si>
    <t>Midnight Reign</t>
  </si>
  <si>
    <t>NFEnergia LLC</t>
  </si>
  <si>
    <t>2022-4-LNG</t>
  </si>
  <si>
    <t>Coral Encanto</t>
  </si>
  <si>
    <t>Naturgy Aprovisionamientos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</si>
</sst>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4"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0">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3"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1"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653868</xdr:colOff>
      <xdr:row>6</xdr:row>
      <xdr:rowOff>47484</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457" totalsRowShown="0" headerRowDxfId="15" dataDxfId="13" headerRowBorderDxfId="14" tableBorderDxfId="12">
  <sortState xmlns:xlrd2="http://schemas.microsoft.com/office/spreadsheetml/2017/richdata2" ref="A11:L3457">
    <sortCondition ref="A11:A3457"/>
    <sortCondition ref="B11:B345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29" t="s">
        <v>48</v>
      </c>
      <c r="E14" s="229"/>
      <c r="F14" s="229"/>
      <c r="G14" s="229"/>
      <c r="H14" s="229"/>
      <c r="I14" s="229"/>
      <c r="J14" s="229"/>
      <c r="K14" s="229"/>
      <c r="L14" s="229"/>
      <c r="M14" s="229"/>
    </row>
    <row r="15" spans="4:13" ht="12.75" customHeight="1" x14ac:dyDescent="0.25">
      <c r="D15" s="229"/>
      <c r="E15" s="229"/>
      <c r="F15" s="229"/>
      <c r="G15" s="229"/>
      <c r="H15" s="229"/>
      <c r="I15" s="229"/>
      <c r="J15" s="229"/>
      <c r="K15" s="229"/>
      <c r="L15" s="229"/>
      <c r="M15" s="229"/>
    </row>
    <row r="16" spans="4:13" ht="13.5" customHeight="1" x14ac:dyDescent="0.25">
      <c r="D16" s="229"/>
      <c r="E16" s="229"/>
      <c r="F16" s="229"/>
      <c r="G16" s="229"/>
      <c r="H16" s="229"/>
      <c r="I16" s="229"/>
      <c r="J16" s="229"/>
      <c r="K16" s="229"/>
      <c r="L16" s="229"/>
      <c r="M16" s="229"/>
    </row>
    <row r="17" spans="4:13" x14ac:dyDescent="0.25">
      <c r="D17" s="230" t="s">
        <v>49</v>
      </c>
      <c r="E17" s="231"/>
      <c r="F17" s="231"/>
      <c r="G17" s="231"/>
      <c r="H17" s="231"/>
      <c r="I17" s="231"/>
      <c r="J17" s="231"/>
      <c r="K17" s="231"/>
      <c r="L17" s="231"/>
      <c r="M17" s="231"/>
    </row>
    <row r="18" spans="4:13" x14ac:dyDescent="0.25">
      <c r="D18" s="231"/>
      <c r="E18" s="231"/>
      <c r="F18" s="231"/>
      <c r="G18" s="231"/>
      <c r="H18" s="231"/>
      <c r="I18" s="231"/>
      <c r="J18" s="231"/>
      <c r="K18" s="231"/>
      <c r="L18" s="231"/>
      <c r="M18" s="231"/>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180"/>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574</v>
      </c>
      <c r="B1" s="188"/>
      <c r="C1" s="188"/>
      <c r="D1" s="188"/>
      <c r="E1" s="188"/>
      <c r="F1" s="188"/>
      <c r="G1" s="188"/>
      <c r="H1" s="129"/>
      <c r="I1" s="129"/>
      <c r="J1" s="130"/>
    </row>
    <row r="2" spans="1:10" ht="12.75" customHeight="1" x14ac:dyDescent="0.3">
      <c r="A2" s="188" t="s">
        <v>595</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344</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481</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628</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623</v>
      </c>
      <c r="H14" s="172" t="s">
        <v>265</v>
      </c>
      <c r="I14" s="187">
        <v>3594297</v>
      </c>
      <c r="J14" s="191"/>
    </row>
    <row r="15" spans="1:10" s="17" customFormat="1" ht="16" customHeight="1" x14ac:dyDescent="0.25">
      <c r="A15" s="78">
        <v>44566</v>
      </c>
      <c r="B15" s="171" t="s">
        <v>58</v>
      </c>
      <c r="C15" s="171" t="s">
        <v>58</v>
      </c>
      <c r="D15" s="172" t="s">
        <v>247</v>
      </c>
      <c r="E15" s="172" t="s">
        <v>105</v>
      </c>
      <c r="F15" s="172" t="s">
        <v>365</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418</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518</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365</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585</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629</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522</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554</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561</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340</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508</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511</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630</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541</v>
      </c>
      <c r="H35" s="172" t="s">
        <v>265</v>
      </c>
      <c r="I35" s="187">
        <v>3640143</v>
      </c>
      <c r="J35" s="191"/>
    </row>
    <row r="36" spans="1:10" s="17" customFormat="1" ht="16" customHeight="1" x14ac:dyDescent="0.25">
      <c r="A36" s="78">
        <v>44584</v>
      </c>
      <c r="B36" s="171" t="s">
        <v>58</v>
      </c>
      <c r="C36" s="171" t="s">
        <v>58</v>
      </c>
      <c r="D36" s="172" t="s">
        <v>247</v>
      </c>
      <c r="E36" s="172" t="s">
        <v>105</v>
      </c>
      <c r="F36" s="172" t="s">
        <v>323</v>
      </c>
      <c r="G36" s="172" t="s">
        <v>517</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509</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529</v>
      </c>
      <c r="H38" s="172" t="s">
        <v>265</v>
      </c>
      <c r="I38" s="187">
        <v>3832680</v>
      </c>
      <c r="J38" s="191"/>
    </row>
    <row r="39" spans="1:10" s="17" customFormat="1" ht="16" customHeight="1" x14ac:dyDescent="0.25">
      <c r="A39" s="78">
        <v>44587</v>
      </c>
      <c r="B39" s="171" t="s">
        <v>58</v>
      </c>
      <c r="C39" s="171" t="s">
        <v>58</v>
      </c>
      <c r="D39" s="172" t="s">
        <v>247</v>
      </c>
      <c r="E39" s="172" t="s">
        <v>105</v>
      </c>
      <c r="F39" s="172" t="s">
        <v>533</v>
      </c>
      <c r="G39" s="172" t="s">
        <v>532</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532</v>
      </c>
      <c r="H40" s="172" t="s">
        <v>265</v>
      </c>
      <c r="I40" s="187">
        <v>177792</v>
      </c>
      <c r="J40" s="191" t="s">
        <v>57</v>
      </c>
    </row>
    <row r="41" spans="1:10" s="17" customFormat="1" ht="16" customHeight="1" x14ac:dyDescent="0.25">
      <c r="A41" s="78">
        <v>44587</v>
      </c>
      <c r="B41" s="171" t="s">
        <v>58</v>
      </c>
      <c r="C41" s="171" t="s">
        <v>58</v>
      </c>
      <c r="D41" s="172" t="s">
        <v>247</v>
      </c>
      <c r="E41" s="172" t="s">
        <v>105</v>
      </c>
      <c r="F41" s="172" t="s">
        <v>360</v>
      </c>
      <c r="G41" s="172" t="s">
        <v>426</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365</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578</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586</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598</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423</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632</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344</v>
      </c>
      <c r="H54" s="172" t="s">
        <v>265</v>
      </c>
      <c r="I54" s="187">
        <v>3523330</v>
      </c>
      <c r="J54" s="191"/>
    </row>
    <row r="55" spans="1:10" s="17" customFormat="1" ht="16" customHeight="1" thickBot="1" x14ac:dyDescent="0.3">
      <c r="A55" s="204">
        <v>44598</v>
      </c>
      <c r="B55" s="205" t="s">
        <v>58</v>
      </c>
      <c r="C55" s="205" t="s">
        <v>58</v>
      </c>
      <c r="D55" s="206" t="s">
        <v>247</v>
      </c>
      <c r="E55" s="206" t="s">
        <v>105</v>
      </c>
      <c r="F55" s="206" t="s">
        <v>121</v>
      </c>
      <c r="G55" s="206" t="s">
        <v>623</v>
      </c>
      <c r="H55" s="206" t="s">
        <v>265</v>
      </c>
      <c r="I55" s="207">
        <v>3627961</v>
      </c>
      <c r="J55" s="208"/>
    </row>
    <row r="56" spans="1:10" s="17" customFormat="1" ht="16" customHeight="1" thickTop="1" x14ac:dyDescent="0.25">
      <c r="A56" s="78">
        <v>44599</v>
      </c>
      <c r="B56" s="171" t="s">
        <v>58</v>
      </c>
      <c r="C56" s="171" t="s">
        <v>58</v>
      </c>
      <c r="D56" s="172" t="s">
        <v>247</v>
      </c>
      <c r="E56" s="172" t="s">
        <v>105</v>
      </c>
      <c r="F56" s="172" t="s">
        <v>324</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497</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452</v>
      </c>
      <c r="G59" s="172" t="s">
        <v>569</v>
      </c>
      <c r="H59" s="172" t="s">
        <v>265</v>
      </c>
      <c r="I59" s="187">
        <v>2972664</v>
      </c>
      <c r="J59" s="191" t="s">
        <v>57</v>
      </c>
    </row>
    <row r="60" spans="1:10" s="17" customFormat="1" ht="16" customHeight="1" x14ac:dyDescent="0.25">
      <c r="A60" s="78">
        <v>44602</v>
      </c>
      <c r="B60" s="171" t="s">
        <v>58</v>
      </c>
      <c r="C60" s="171" t="s">
        <v>58</v>
      </c>
      <c r="D60" s="172" t="s">
        <v>247</v>
      </c>
      <c r="E60" s="172" t="s">
        <v>105</v>
      </c>
      <c r="F60" s="172" t="s">
        <v>599</v>
      </c>
      <c r="G60" s="172" t="s">
        <v>569</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634</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549</v>
      </c>
      <c r="H62" s="172" t="s">
        <v>265</v>
      </c>
      <c r="I62" s="187">
        <v>3571296</v>
      </c>
      <c r="J62" s="191"/>
    </row>
    <row r="63" spans="1:10" s="17" customFormat="1" ht="16" customHeight="1" x14ac:dyDescent="0.25">
      <c r="A63" s="78">
        <v>44605</v>
      </c>
      <c r="B63" s="171" t="s">
        <v>58</v>
      </c>
      <c r="C63" s="171" t="s">
        <v>58</v>
      </c>
      <c r="D63" s="172" t="s">
        <v>247</v>
      </c>
      <c r="E63" s="172" t="s">
        <v>105</v>
      </c>
      <c r="F63" s="172" t="s">
        <v>533</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554</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360</v>
      </c>
      <c r="G67" s="172" t="s">
        <v>566</v>
      </c>
      <c r="H67" s="172" t="s">
        <v>265</v>
      </c>
      <c r="I67" s="187">
        <v>3535551</v>
      </c>
      <c r="J67" s="191"/>
    </row>
    <row r="68" spans="1:10" s="17" customFormat="1" ht="16" customHeight="1" x14ac:dyDescent="0.25">
      <c r="A68" s="78">
        <v>44610</v>
      </c>
      <c r="B68" s="171" t="s">
        <v>58</v>
      </c>
      <c r="C68" s="171" t="s">
        <v>58</v>
      </c>
      <c r="D68" s="172" t="s">
        <v>247</v>
      </c>
      <c r="E68" s="172" t="s">
        <v>105</v>
      </c>
      <c r="F68" s="172" t="s">
        <v>365</v>
      </c>
      <c r="G68" s="172" t="s">
        <v>508</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502</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360</v>
      </c>
      <c r="G72" s="172" t="s">
        <v>498</v>
      </c>
      <c r="H72" s="172" t="s">
        <v>265</v>
      </c>
      <c r="I72" s="187">
        <v>2579476</v>
      </c>
      <c r="J72" s="191" t="s">
        <v>57</v>
      </c>
    </row>
    <row r="73" spans="1:10" s="17" customFormat="1" ht="16" customHeight="1" x14ac:dyDescent="0.25">
      <c r="A73" s="78">
        <v>44613</v>
      </c>
      <c r="B73" s="171" t="s">
        <v>58</v>
      </c>
      <c r="C73" s="171" t="s">
        <v>58</v>
      </c>
      <c r="D73" s="172" t="s">
        <v>247</v>
      </c>
      <c r="E73" s="172" t="s">
        <v>105</v>
      </c>
      <c r="F73" s="172" t="s">
        <v>324</v>
      </c>
      <c r="G73" s="172" t="s">
        <v>498</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581</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565</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643</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380</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529</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467</v>
      </c>
      <c r="H80" s="172" t="s">
        <v>265</v>
      </c>
      <c r="I80" s="187">
        <v>3284587</v>
      </c>
      <c r="J80" s="191"/>
    </row>
    <row r="81" spans="1:10" s="17" customFormat="1" ht="16" customHeight="1" x14ac:dyDescent="0.25">
      <c r="A81" s="78">
        <v>44620</v>
      </c>
      <c r="B81" s="171" t="s">
        <v>58</v>
      </c>
      <c r="C81" s="171" t="s">
        <v>58</v>
      </c>
      <c r="D81" s="172" t="s">
        <v>247</v>
      </c>
      <c r="E81" s="172" t="s">
        <v>105</v>
      </c>
      <c r="F81" s="172" t="s">
        <v>248</v>
      </c>
      <c r="G81" s="172" t="s">
        <v>114</v>
      </c>
      <c r="H81" s="172" t="s">
        <v>265</v>
      </c>
      <c r="I81" s="187">
        <v>3579857</v>
      </c>
      <c r="J81" s="191"/>
    </row>
    <row r="82" spans="1:10" s="17" customFormat="1" ht="16" customHeight="1" x14ac:dyDescent="0.25">
      <c r="A82" s="78">
        <v>44621</v>
      </c>
      <c r="B82" s="171" t="s">
        <v>58</v>
      </c>
      <c r="C82" s="171" t="s">
        <v>58</v>
      </c>
      <c r="D82" s="172" t="s">
        <v>247</v>
      </c>
      <c r="E82" s="172" t="s">
        <v>105</v>
      </c>
      <c r="F82" s="172" t="s">
        <v>236</v>
      </c>
      <c r="G82" s="172" t="s">
        <v>561</v>
      </c>
      <c r="H82" s="172" t="s">
        <v>265</v>
      </c>
      <c r="I82" s="187">
        <v>3857517</v>
      </c>
      <c r="J82" s="191"/>
    </row>
    <row r="83" spans="1:10" s="17" customFormat="1" ht="16" customHeight="1" x14ac:dyDescent="0.25">
      <c r="A83" s="78">
        <v>44622</v>
      </c>
      <c r="B83" s="171" t="s">
        <v>58</v>
      </c>
      <c r="C83" s="171" t="s">
        <v>58</v>
      </c>
      <c r="D83" s="172" t="s">
        <v>246</v>
      </c>
      <c r="E83" s="172" t="s">
        <v>105</v>
      </c>
      <c r="F83" s="172" t="s">
        <v>110</v>
      </c>
      <c r="G83" s="172" t="s">
        <v>250</v>
      </c>
      <c r="H83" s="172" t="s">
        <v>265</v>
      </c>
      <c r="I83" s="187">
        <v>3708898</v>
      </c>
      <c r="J83" s="191"/>
    </row>
    <row r="84" spans="1:10" s="17" customFormat="1" ht="16" customHeight="1" x14ac:dyDescent="0.25">
      <c r="A84" s="78">
        <v>44623</v>
      </c>
      <c r="B84" s="171" t="s">
        <v>58</v>
      </c>
      <c r="C84" s="171" t="s">
        <v>58</v>
      </c>
      <c r="D84" s="172" t="s">
        <v>247</v>
      </c>
      <c r="E84" s="172" t="s">
        <v>105</v>
      </c>
      <c r="F84" s="172" t="s">
        <v>248</v>
      </c>
      <c r="G84" s="172" t="s">
        <v>209</v>
      </c>
      <c r="H84" s="172" t="s">
        <v>265</v>
      </c>
      <c r="I84" s="187">
        <v>3386548</v>
      </c>
      <c r="J84" s="191"/>
    </row>
    <row r="85" spans="1:10" s="17" customFormat="1" ht="16" customHeight="1" x14ac:dyDescent="0.25">
      <c r="A85" s="78">
        <v>44623</v>
      </c>
      <c r="B85" s="171" t="s">
        <v>58</v>
      </c>
      <c r="C85" s="171" t="s">
        <v>58</v>
      </c>
      <c r="D85" s="172" t="s">
        <v>247</v>
      </c>
      <c r="E85" s="172" t="s">
        <v>105</v>
      </c>
      <c r="F85" s="172" t="s">
        <v>360</v>
      </c>
      <c r="G85" s="172" t="s">
        <v>509</v>
      </c>
      <c r="H85" s="172" t="s">
        <v>265</v>
      </c>
      <c r="I85" s="187">
        <v>3107262</v>
      </c>
      <c r="J85" s="191"/>
    </row>
    <row r="86" spans="1:10" s="17" customFormat="1" ht="16" customHeight="1" x14ac:dyDescent="0.25">
      <c r="A86" s="78">
        <v>44624</v>
      </c>
      <c r="B86" s="171" t="s">
        <v>58</v>
      </c>
      <c r="C86" s="171" t="s">
        <v>58</v>
      </c>
      <c r="D86" s="172" t="s">
        <v>247</v>
      </c>
      <c r="E86" s="172" t="s">
        <v>105</v>
      </c>
      <c r="F86" s="172" t="s">
        <v>365</v>
      </c>
      <c r="G86" s="172" t="s">
        <v>619</v>
      </c>
      <c r="H86" s="172" t="s">
        <v>265</v>
      </c>
      <c r="I86" s="187">
        <v>3576667</v>
      </c>
      <c r="J86" s="191"/>
    </row>
    <row r="87" spans="1:10" s="17" customFormat="1" ht="16" customHeight="1" x14ac:dyDescent="0.25">
      <c r="A87" s="78">
        <v>44625</v>
      </c>
      <c r="B87" s="171" t="s">
        <v>58</v>
      </c>
      <c r="C87" s="171" t="s">
        <v>58</v>
      </c>
      <c r="D87" s="172" t="s">
        <v>246</v>
      </c>
      <c r="E87" s="172" t="s">
        <v>105</v>
      </c>
      <c r="F87" s="172" t="s">
        <v>110</v>
      </c>
      <c r="G87" s="172" t="s">
        <v>649</v>
      </c>
      <c r="H87" s="172" t="s">
        <v>265</v>
      </c>
      <c r="I87" s="187">
        <v>3228980</v>
      </c>
      <c r="J87" s="191"/>
    </row>
    <row r="88" spans="1:10" s="17" customFormat="1" ht="16" customHeight="1" x14ac:dyDescent="0.25">
      <c r="A88" s="78">
        <v>44626</v>
      </c>
      <c r="B88" s="171" t="s">
        <v>58</v>
      </c>
      <c r="C88" s="171" t="s">
        <v>58</v>
      </c>
      <c r="D88" s="172" t="s">
        <v>247</v>
      </c>
      <c r="E88" s="172" t="s">
        <v>105</v>
      </c>
      <c r="F88" s="172" t="s">
        <v>193</v>
      </c>
      <c r="G88" s="172" t="s">
        <v>241</v>
      </c>
      <c r="H88" s="172" t="s">
        <v>265</v>
      </c>
      <c r="I88" s="187">
        <v>3661480</v>
      </c>
      <c r="J88" s="191"/>
    </row>
    <row r="89" spans="1:10" s="17" customFormat="1" ht="16" customHeight="1" x14ac:dyDescent="0.25">
      <c r="A89" s="78">
        <v>44627</v>
      </c>
      <c r="B89" s="171" t="s">
        <v>58</v>
      </c>
      <c r="C89" s="171" t="s">
        <v>58</v>
      </c>
      <c r="D89" s="172" t="s">
        <v>247</v>
      </c>
      <c r="E89" s="172" t="s">
        <v>105</v>
      </c>
      <c r="F89" s="172" t="s">
        <v>365</v>
      </c>
      <c r="G89" s="172" t="s">
        <v>541</v>
      </c>
      <c r="H89" s="172" t="s">
        <v>265</v>
      </c>
      <c r="I89" s="187">
        <v>3384660</v>
      </c>
      <c r="J89" s="191"/>
    </row>
    <row r="90" spans="1:10" s="17" customFormat="1" ht="16" customHeight="1" x14ac:dyDescent="0.25">
      <c r="A90" s="78">
        <v>44628</v>
      </c>
      <c r="B90" s="171" t="s">
        <v>58</v>
      </c>
      <c r="C90" s="171" t="s">
        <v>58</v>
      </c>
      <c r="D90" s="172" t="s">
        <v>247</v>
      </c>
      <c r="E90" s="172" t="s">
        <v>105</v>
      </c>
      <c r="F90" s="172" t="s">
        <v>66</v>
      </c>
      <c r="G90" s="172" t="s">
        <v>223</v>
      </c>
      <c r="H90" s="172" t="s">
        <v>265</v>
      </c>
      <c r="I90" s="187">
        <v>2945766</v>
      </c>
      <c r="J90" s="191"/>
    </row>
    <row r="91" spans="1:10" s="17" customFormat="1" ht="16" customHeight="1" x14ac:dyDescent="0.25">
      <c r="A91" s="78">
        <v>44629</v>
      </c>
      <c r="B91" s="171" t="s">
        <v>58</v>
      </c>
      <c r="C91" s="171" t="s">
        <v>58</v>
      </c>
      <c r="D91" s="172" t="s">
        <v>247</v>
      </c>
      <c r="E91" s="172" t="s">
        <v>105</v>
      </c>
      <c r="F91" s="172" t="s">
        <v>193</v>
      </c>
      <c r="G91" s="172" t="s">
        <v>77</v>
      </c>
      <c r="H91" s="172" t="s">
        <v>265</v>
      </c>
      <c r="I91" s="187">
        <v>3385851</v>
      </c>
      <c r="J91" s="191"/>
    </row>
    <row r="92" spans="1:10" s="17" customFormat="1" ht="16" customHeight="1" x14ac:dyDescent="0.25">
      <c r="A92" s="78">
        <v>44629</v>
      </c>
      <c r="B92" s="171" t="s">
        <v>58</v>
      </c>
      <c r="C92" s="171" t="s">
        <v>58</v>
      </c>
      <c r="D92" s="172" t="s">
        <v>247</v>
      </c>
      <c r="E92" s="172" t="s">
        <v>105</v>
      </c>
      <c r="F92" s="172" t="s">
        <v>360</v>
      </c>
      <c r="G92" s="172" t="s">
        <v>598</v>
      </c>
      <c r="H92" s="172" t="s">
        <v>265</v>
      </c>
      <c r="I92" s="187">
        <v>2817713</v>
      </c>
      <c r="J92" s="191"/>
    </row>
    <row r="93" spans="1:10" s="17" customFormat="1" ht="16" customHeight="1" x14ac:dyDescent="0.25">
      <c r="A93" s="78">
        <v>44630</v>
      </c>
      <c r="B93" s="171" t="s">
        <v>58</v>
      </c>
      <c r="C93" s="171" t="s">
        <v>58</v>
      </c>
      <c r="D93" s="172" t="s">
        <v>247</v>
      </c>
      <c r="E93" s="172" t="s">
        <v>105</v>
      </c>
      <c r="F93" s="172" t="s">
        <v>281</v>
      </c>
      <c r="G93" s="172" t="s">
        <v>579</v>
      </c>
      <c r="H93" s="172" t="s">
        <v>265</v>
      </c>
      <c r="I93" s="187">
        <v>3831430</v>
      </c>
      <c r="J93" s="191"/>
    </row>
    <row r="94" spans="1:10" s="17" customFormat="1" ht="16" customHeight="1" x14ac:dyDescent="0.25">
      <c r="A94" s="78">
        <v>44631</v>
      </c>
      <c r="B94" s="171" t="s">
        <v>58</v>
      </c>
      <c r="C94" s="171" t="s">
        <v>58</v>
      </c>
      <c r="D94" s="172" t="s">
        <v>247</v>
      </c>
      <c r="E94" s="172" t="s">
        <v>105</v>
      </c>
      <c r="F94" s="172" t="s">
        <v>236</v>
      </c>
      <c r="G94" s="172" t="s">
        <v>83</v>
      </c>
      <c r="H94" s="172" t="s">
        <v>265</v>
      </c>
      <c r="I94" s="187">
        <v>3753992</v>
      </c>
      <c r="J94" s="191"/>
    </row>
    <row r="95" spans="1:10" s="17" customFormat="1" ht="16" customHeight="1" x14ac:dyDescent="0.25">
      <c r="A95" s="78">
        <v>44632</v>
      </c>
      <c r="B95" s="171" t="s">
        <v>58</v>
      </c>
      <c r="C95" s="171" t="s">
        <v>58</v>
      </c>
      <c r="D95" s="172" t="s">
        <v>247</v>
      </c>
      <c r="E95" s="172" t="s">
        <v>105</v>
      </c>
      <c r="F95" s="172" t="s">
        <v>121</v>
      </c>
      <c r="G95" s="172" t="s">
        <v>532</v>
      </c>
      <c r="H95" s="172" t="s">
        <v>265</v>
      </c>
      <c r="I95" s="187">
        <v>3709745</v>
      </c>
      <c r="J95" s="191"/>
    </row>
    <row r="96" spans="1:10" s="17" customFormat="1" ht="16" customHeight="1" x14ac:dyDescent="0.25">
      <c r="A96" s="78">
        <v>44632</v>
      </c>
      <c r="B96" s="171" t="s">
        <v>58</v>
      </c>
      <c r="C96" s="171" t="s">
        <v>58</v>
      </c>
      <c r="D96" s="172" t="s">
        <v>247</v>
      </c>
      <c r="E96" s="172" t="s">
        <v>105</v>
      </c>
      <c r="F96" s="172" t="s">
        <v>121</v>
      </c>
      <c r="G96" s="172" t="s">
        <v>344</v>
      </c>
      <c r="H96" s="172" t="s">
        <v>265</v>
      </c>
      <c r="I96" s="187">
        <v>3557838</v>
      </c>
      <c r="J96" s="191"/>
    </row>
    <row r="97" spans="1:10" s="17" customFormat="1" ht="16" customHeight="1" x14ac:dyDescent="0.25">
      <c r="A97" s="78">
        <v>44634</v>
      </c>
      <c r="B97" s="171" t="s">
        <v>58</v>
      </c>
      <c r="C97" s="171" t="s">
        <v>58</v>
      </c>
      <c r="D97" s="172" t="s">
        <v>247</v>
      </c>
      <c r="E97" s="172" t="s">
        <v>105</v>
      </c>
      <c r="F97" s="172" t="s">
        <v>298</v>
      </c>
      <c r="G97" s="172" t="s">
        <v>493</v>
      </c>
      <c r="H97" s="172" t="s">
        <v>265</v>
      </c>
      <c r="I97" s="187">
        <v>773295</v>
      </c>
      <c r="J97" s="191" t="s">
        <v>57</v>
      </c>
    </row>
    <row r="98" spans="1:10" s="17" customFormat="1" ht="16" customHeight="1" x14ac:dyDescent="0.25">
      <c r="A98" s="78">
        <v>44634</v>
      </c>
      <c r="B98" s="171" t="s">
        <v>58</v>
      </c>
      <c r="C98" s="171" t="s">
        <v>58</v>
      </c>
      <c r="D98" s="172" t="s">
        <v>247</v>
      </c>
      <c r="E98" s="172" t="s">
        <v>105</v>
      </c>
      <c r="F98" s="172" t="s">
        <v>236</v>
      </c>
      <c r="G98" s="172" t="s">
        <v>623</v>
      </c>
      <c r="H98" s="172" t="s">
        <v>265</v>
      </c>
      <c r="I98" s="187">
        <v>3669162</v>
      </c>
      <c r="J98" s="191"/>
    </row>
    <row r="99" spans="1:10" s="17" customFormat="1" ht="16" customHeight="1" x14ac:dyDescent="0.25">
      <c r="A99" s="78">
        <v>44634</v>
      </c>
      <c r="B99" s="171" t="s">
        <v>58</v>
      </c>
      <c r="C99" s="171" t="s">
        <v>58</v>
      </c>
      <c r="D99" s="172" t="s">
        <v>247</v>
      </c>
      <c r="E99" s="172" t="s">
        <v>105</v>
      </c>
      <c r="F99" s="172" t="s">
        <v>106</v>
      </c>
      <c r="G99" s="172" t="s">
        <v>493</v>
      </c>
      <c r="H99" s="172" t="s">
        <v>265</v>
      </c>
      <c r="I99" s="187">
        <v>2937064</v>
      </c>
      <c r="J99" s="191" t="s">
        <v>57</v>
      </c>
    </row>
    <row r="100" spans="1:10" s="17" customFormat="1" ht="16" customHeight="1" thickBot="1" x14ac:dyDescent="0.3">
      <c r="A100" s="204">
        <v>44635</v>
      </c>
      <c r="B100" s="205" t="s">
        <v>58</v>
      </c>
      <c r="C100" s="205" t="s">
        <v>58</v>
      </c>
      <c r="D100" s="206" t="s">
        <v>247</v>
      </c>
      <c r="E100" s="206" t="s">
        <v>105</v>
      </c>
      <c r="F100" s="206" t="s">
        <v>121</v>
      </c>
      <c r="G100" s="206" t="s">
        <v>600</v>
      </c>
      <c r="H100" s="206" t="s">
        <v>265</v>
      </c>
      <c r="I100" s="207">
        <v>3258239</v>
      </c>
      <c r="J100" s="208"/>
    </row>
    <row r="101" spans="1:10" s="17" customFormat="1" ht="16" customHeight="1" thickTop="1" x14ac:dyDescent="0.25">
      <c r="A101" s="78">
        <v>44636</v>
      </c>
      <c r="B101" s="171" t="s">
        <v>58</v>
      </c>
      <c r="C101" s="171" t="s">
        <v>58</v>
      </c>
      <c r="D101" s="172" t="s">
        <v>247</v>
      </c>
      <c r="E101" s="172" t="s">
        <v>105</v>
      </c>
      <c r="F101" s="172" t="s">
        <v>121</v>
      </c>
      <c r="G101" s="172" t="s">
        <v>111</v>
      </c>
      <c r="H101" s="172" t="s">
        <v>265</v>
      </c>
      <c r="I101" s="187">
        <v>3556030</v>
      </c>
      <c r="J101" s="191"/>
    </row>
    <row r="102" spans="1:10" s="17" customFormat="1" ht="16" customHeight="1" x14ac:dyDescent="0.25">
      <c r="A102" s="78">
        <v>44637</v>
      </c>
      <c r="B102" s="171" t="s">
        <v>58</v>
      </c>
      <c r="C102" s="171" t="s">
        <v>58</v>
      </c>
      <c r="D102" s="172" t="s">
        <v>247</v>
      </c>
      <c r="E102" s="172" t="s">
        <v>105</v>
      </c>
      <c r="F102" s="172" t="s">
        <v>193</v>
      </c>
      <c r="G102" s="172" t="s">
        <v>608</v>
      </c>
      <c r="H102" s="172" t="s">
        <v>265</v>
      </c>
      <c r="I102" s="187">
        <v>3310121</v>
      </c>
      <c r="J102" s="191"/>
    </row>
    <row r="103" spans="1:10" s="17" customFormat="1" ht="16" customHeight="1" x14ac:dyDescent="0.25">
      <c r="A103" s="78">
        <v>44637</v>
      </c>
      <c r="B103" s="171" t="s">
        <v>58</v>
      </c>
      <c r="C103" s="171" t="s">
        <v>58</v>
      </c>
      <c r="D103" s="172" t="s">
        <v>247</v>
      </c>
      <c r="E103" s="172" t="s">
        <v>105</v>
      </c>
      <c r="F103" s="172" t="s">
        <v>236</v>
      </c>
      <c r="G103" s="172" t="s">
        <v>252</v>
      </c>
      <c r="H103" s="172" t="s">
        <v>265</v>
      </c>
      <c r="I103" s="187">
        <v>3796426</v>
      </c>
      <c r="J103" s="191"/>
    </row>
    <row r="104" spans="1:10" s="17" customFormat="1" ht="16" customHeight="1" x14ac:dyDescent="0.25">
      <c r="A104" s="78">
        <v>44638</v>
      </c>
      <c r="B104" s="171" t="s">
        <v>58</v>
      </c>
      <c r="C104" s="171" t="s">
        <v>58</v>
      </c>
      <c r="D104" s="172" t="s">
        <v>247</v>
      </c>
      <c r="E104" s="172" t="s">
        <v>105</v>
      </c>
      <c r="F104" s="172" t="s">
        <v>365</v>
      </c>
      <c r="G104" s="172" t="s">
        <v>517</v>
      </c>
      <c r="H104" s="172" t="s">
        <v>265</v>
      </c>
      <c r="I104" s="187">
        <v>3643800</v>
      </c>
      <c r="J104" s="191"/>
    </row>
    <row r="105" spans="1:10" s="17" customFormat="1" ht="16" customHeight="1" x14ac:dyDescent="0.25">
      <c r="A105" s="78">
        <v>44639</v>
      </c>
      <c r="B105" s="171" t="s">
        <v>58</v>
      </c>
      <c r="C105" s="171" t="s">
        <v>58</v>
      </c>
      <c r="D105" s="172" t="s">
        <v>247</v>
      </c>
      <c r="E105" s="172" t="s">
        <v>105</v>
      </c>
      <c r="F105" s="172" t="s">
        <v>200</v>
      </c>
      <c r="G105" s="172" t="s">
        <v>568</v>
      </c>
      <c r="H105" s="172" t="s">
        <v>265</v>
      </c>
      <c r="I105" s="187">
        <v>3678647</v>
      </c>
      <c r="J105" s="191"/>
    </row>
    <row r="106" spans="1:10" s="17" customFormat="1" ht="16" customHeight="1" x14ac:dyDescent="0.25">
      <c r="A106" s="78">
        <v>44640</v>
      </c>
      <c r="B106" s="171" t="s">
        <v>58</v>
      </c>
      <c r="C106" s="171" t="s">
        <v>58</v>
      </c>
      <c r="D106" s="172" t="s">
        <v>247</v>
      </c>
      <c r="E106" s="172" t="s">
        <v>105</v>
      </c>
      <c r="F106" s="172" t="s">
        <v>193</v>
      </c>
      <c r="G106" s="172" t="s">
        <v>585</v>
      </c>
      <c r="H106" s="172" t="s">
        <v>265</v>
      </c>
      <c r="I106" s="187">
        <v>3663462</v>
      </c>
      <c r="J106" s="191"/>
    </row>
    <row r="107" spans="1:10" s="17" customFormat="1" ht="16" customHeight="1" x14ac:dyDescent="0.25">
      <c r="A107" s="78">
        <v>44641</v>
      </c>
      <c r="B107" s="171" t="s">
        <v>58</v>
      </c>
      <c r="C107" s="171" t="s">
        <v>58</v>
      </c>
      <c r="D107" s="172" t="s">
        <v>247</v>
      </c>
      <c r="E107" s="172" t="s">
        <v>105</v>
      </c>
      <c r="F107" s="172" t="s">
        <v>452</v>
      </c>
      <c r="G107" s="172" t="s">
        <v>159</v>
      </c>
      <c r="H107" s="172" t="s">
        <v>265</v>
      </c>
      <c r="I107" s="187">
        <v>3420968</v>
      </c>
      <c r="J107" s="191"/>
    </row>
    <row r="108" spans="1:10" s="17" customFormat="1" ht="16" customHeight="1" x14ac:dyDescent="0.25">
      <c r="A108" s="78">
        <v>44642</v>
      </c>
      <c r="B108" s="171" t="s">
        <v>58</v>
      </c>
      <c r="C108" s="171" t="s">
        <v>58</v>
      </c>
      <c r="D108" s="172" t="s">
        <v>650</v>
      </c>
      <c r="E108" s="172" t="s">
        <v>105</v>
      </c>
      <c r="F108" s="172" t="s">
        <v>121</v>
      </c>
      <c r="G108" s="172" t="s">
        <v>549</v>
      </c>
      <c r="H108" s="172" t="s">
        <v>265</v>
      </c>
      <c r="I108" s="187">
        <v>3651952</v>
      </c>
      <c r="J108" s="191"/>
    </row>
    <row r="109" spans="1:10" s="17" customFormat="1" ht="16" customHeight="1" x14ac:dyDescent="0.25">
      <c r="A109" s="78">
        <v>44643</v>
      </c>
      <c r="B109" s="171" t="s">
        <v>58</v>
      </c>
      <c r="C109" s="171" t="s">
        <v>58</v>
      </c>
      <c r="D109" s="172" t="s">
        <v>650</v>
      </c>
      <c r="E109" s="172" t="s">
        <v>105</v>
      </c>
      <c r="F109" s="172" t="s">
        <v>66</v>
      </c>
      <c r="G109" s="172" t="s">
        <v>234</v>
      </c>
      <c r="H109" s="172" t="s">
        <v>265</v>
      </c>
      <c r="I109" s="187">
        <v>2939278</v>
      </c>
      <c r="J109" s="191"/>
    </row>
    <row r="110" spans="1:10" s="17" customFormat="1" ht="16" customHeight="1" x14ac:dyDescent="0.25">
      <c r="A110" s="78">
        <v>44644</v>
      </c>
      <c r="B110" s="171" t="s">
        <v>58</v>
      </c>
      <c r="C110" s="171" t="s">
        <v>58</v>
      </c>
      <c r="D110" s="172" t="s">
        <v>650</v>
      </c>
      <c r="E110" s="172" t="s">
        <v>105</v>
      </c>
      <c r="F110" s="172" t="s">
        <v>200</v>
      </c>
      <c r="G110" s="172" t="s">
        <v>633</v>
      </c>
      <c r="H110" s="172" t="s">
        <v>265</v>
      </c>
      <c r="I110" s="187">
        <v>3497461</v>
      </c>
      <c r="J110" s="191"/>
    </row>
    <row r="111" spans="1:10" s="17" customFormat="1" ht="16" customHeight="1" x14ac:dyDescent="0.25">
      <c r="A111" s="78">
        <v>44644</v>
      </c>
      <c r="B111" s="171" t="s">
        <v>58</v>
      </c>
      <c r="C111" s="171" t="s">
        <v>58</v>
      </c>
      <c r="D111" s="172" t="s">
        <v>650</v>
      </c>
      <c r="E111" s="172" t="s">
        <v>105</v>
      </c>
      <c r="F111" s="172" t="s">
        <v>110</v>
      </c>
      <c r="G111" s="172" t="s">
        <v>511</v>
      </c>
      <c r="H111" s="172" t="s">
        <v>265</v>
      </c>
      <c r="I111" s="187">
        <v>3695356</v>
      </c>
      <c r="J111" s="191"/>
    </row>
    <row r="112" spans="1:10" s="17" customFormat="1" ht="16" customHeight="1" x14ac:dyDescent="0.25">
      <c r="A112" s="78">
        <v>44646</v>
      </c>
      <c r="B112" s="171" t="s">
        <v>58</v>
      </c>
      <c r="C112" s="171" t="s">
        <v>58</v>
      </c>
      <c r="D112" s="172" t="s">
        <v>650</v>
      </c>
      <c r="E112" s="172" t="s">
        <v>105</v>
      </c>
      <c r="F112" s="172" t="s">
        <v>121</v>
      </c>
      <c r="G112" s="172" t="s">
        <v>205</v>
      </c>
      <c r="H112" s="172" t="s">
        <v>265</v>
      </c>
      <c r="I112" s="187">
        <v>3406080</v>
      </c>
      <c r="J112" s="191"/>
    </row>
    <row r="113" spans="1:10" s="17" customFormat="1" ht="16" customHeight="1" x14ac:dyDescent="0.25">
      <c r="A113" s="78">
        <v>44647</v>
      </c>
      <c r="B113" s="171" t="s">
        <v>58</v>
      </c>
      <c r="C113" s="171" t="s">
        <v>58</v>
      </c>
      <c r="D113" s="172" t="s">
        <v>650</v>
      </c>
      <c r="E113" s="172" t="s">
        <v>105</v>
      </c>
      <c r="F113" s="172" t="s">
        <v>287</v>
      </c>
      <c r="G113" s="172" t="s">
        <v>587</v>
      </c>
      <c r="H113" s="172" t="s">
        <v>265</v>
      </c>
      <c r="I113" s="187">
        <v>3824718</v>
      </c>
      <c r="J113" s="191"/>
    </row>
    <row r="114" spans="1:10" s="17" customFormat="1" ht="16" customHeight="1" x14ac:dyDescent="0.25">
      <c r="A114" s="78">
        <v>44647</v>
      </c>
      <c r="B114" s="171" t="s">
        <v>58</v>
      </c>
      <c r="C114" s="171" t="s">
        <v>58</v>
      </c>
      <c r="D114" s="172" t="s">
        <v>650</v>
      </c>
      <c r="E114" s="172" t="s">
        <v>105</v>
      </c>
      <c r="F114" s="172" t="s">
        <v>110</v>
      </c>
      <c r="G114" s="172" t="s">
        <v>651</v>
      </c>
      <c r="H114" s="172" t="s">
        <v>265</v>
      </c>
      <c r="I114" s="187">
        <v>3684331</v>
      </c>
      <c r="J114" s="191"/>
    </row>
    <row r="115" spans="1:10" s="17" customFormat="1" ht="16" customHeight="1" x14ac:dyDescent="0.25">
      <c r="A115" s="78">
        <v>44648</v>
      </c>
      <c r="B115" s="171" t="s">
        <v>58</v>
      </c>
      <c r="C115" s="171" t="s">
        <v>58</v>
      </c>
      <c r="D115" s="172" t="s">
        <v>650</v>
      </c>
      <c r="E115" s="172" t="s">
        <v>105</v>
      </c>
      <c r="F115" s="172" t="s">
        <v>193</v>
      </c>
      <c r="G115" s="172" t="s">
        <v>552</v>
      </c>
      <c r="H115" s="172" t="s">
        <v>265</v>
      </c>
      <c r="I115" s="187">
        <v>3289704</v>
      </c>
      <c r="J115" s="191"/>
    </row>
    <row r="116" spans="1:10" s="17" customFormat="1" ht="16" customHeight="1" x14ac:dyDescent="0.25">
      <c r="A116" s="78">
        <v>44649</v>
      </c>
      <c r="B116" s="171" t="s">
        <v>58</v>
      </c>
      <c r="C116" s="171" t="s">
        <v>58</v>
      </c>
      <c r="D116" s="172" t="s">
        <v>650</v>
      </c>
      <c r="E116" s="172" t="s">
        <v>105</v>
      </c>
      <c r="F116" s="172" t="s">
        <v>69</v>
      </c>
      <c r="G116" s="172" t="s">
        <v>547</v>
      </c>
      <c r="H116" s="172" t="s">
        <v>265</v>
      </c>
      <c r="I116" s="187">
        <v>3709409</v>
      </c>
      <c r="J116" s="191"/>
    </row>
    <row r="117" spans="1:10" s="17" customFormat="1" ht="16" customHeight="1" x14ac:dyDescent="0.25">
      <c r="A117" s="78">
        <v>44650</v>
      </c>
      <c r="B117" s="171" t="s">
        <v>58</v>
      </c>
      <c r="C117" s="171" t="s">
        <v>58</v>
      </c>
      <c r="D117" s="172" t="s">
        <v>650</v>
      </c>
      <c r="E117" s="172" t="s">
        <v>105</v>
      </c>
      <c r="F117" s="172" t="s">
        <v>236</v>
      </c>
      <c r="G117" s="172" t="s">
        <v>561</v>
      </c>
      <c r="H117" s="172" t="s">
        <v>265</v>
      </c>
      <c r="I117" s="187">
        <v>3819809</v>
      </c>
      <c r="J117" s="191"/>
    </row>
    <row r="118" spans="1:10" s="17" customFormat="1" ht="16" customHeight="1" x14ac:dyDescent="0.25">
      <c r="A118" s="78">
        <v>44651</v>
      </c>
      <c r="B118" s="171" t="s">
        <v>58</v>
      </c>
      <c r="C118" s="171" t="s">
        <v>58</v>
      </c>
      <c r="D118" s="172" t="s">
        <v>650</v>
      </c>
      <c r="E118" s="172" t="s">
        <v>105</v>
      </c>
      <c r="F118" s="172" t="s">
        <v>193</v>
      </c>
      <c r="G118" s="172" t="s">
        <v>557</v>
      </c>
      <c r="H118" s="172" t="s">
        <v>265</v>
      </c>
      <c r="I118" s="187">
        <v>3648668</v>
      </c>
      <c r="J118" s="191"/>
    </row>
    <row r="119" spans="1:10" s="17" customFormat="1" ht="16" customHeight="1" x14ac:dyDescent="0.25">
      <c r="A119" s="78">
        <v>44651</v>
      </c>
      <c r="B119" s="171" t="s">
        <v>58</v>
      </c>
      <c r="C119" s="171" t="s">
        <v>58</v>
      </c>
      <c r="D119" s="172" t="s">
        <v>650</v>
      </c>
      <c r="E119" s="172" t="s">
        <v>105</v>
      </c>
      <c r="F119" s="172" t="s">
        <v>121</v>
      </c>
      <c r="G119" s="172" t="s">
        <v>277</v>
      </c>
      <c r="H119" s="172" t="s">
        <v>265</v>
      </c>
      <c r="I119" s="187">
        <v>3697594</v>
      </c>
      <c r="J119" s="191"/>
    </row>
    <row r="120" spans="1:10" s="17" customFormat="1" ht="16" customHeight="1" x14ac:dyDescent="0.25">
      <c r="A120" s="78">
        <v>44652</v>
      </c>
      <c r="B120" s="171" t="s">
        <v>58</v>
      </c>
      <c r="C120" s="171" t="s">
        <v>58</v>
      </c>
      <c r="D120" s="172" t="s">
        <v>247</v>
      </c>
      <c r="E120" s="172" t="s">
        <v>105</v>
      </c>
      <c r="F120" s="172" t="s">
        <v>121</v>
      </c>
      <c r="G120" s="172" t="s">
        <v>581</v>
      </c>
      <c r="H120" s="172" t="s">
        <v>265</v>
      </c>
      <c r="I120" s="187">
        <v>3622697</v>
      </c>
      <c r="J120" s="191"/>
    </row>
    <row r="121" spans="1:10" s="17" customFormat="1" ht="16" customHeight="1" x14ac:dyDescent="0.25">
      <c r="A121" s="78">
        <v>44653</v>
      </c>
      <c r="B121" s="171" t="s">
        <v>58</v>
      </c>
      <c r="C121" s="171" t="s">
        <v>58</v>
      </c>
      <c r="D121" s="172" t="s">
        <v>247</v>
      </c>
      <c r="E121" s="172" t="s">
        <v>105</v>
      </c>
      <c r="F121" s="172" t="s">
        <v>236</v>
      </c>
      <c r="G121" s="172" t="s">
        <v>114</v>
      </c>
      <c r="H121" s="172" t="s">
        <v>265</v>
      </c>
      <c r="I121" s="187">
        <v>3522846</v>
      </c>
      <c r="J121" s="191"/>
    </row>
    <row r="122" spans="1:10" s="17" customFormat="1" ht="16" customHeight="1" x14ac:dyDescent="0.25">
      <c r="A122" s="78">
        <v>44654</v>
      </c>
      <c r="B122" s="171" t="s">
        <v>58</v>
      </c>
      <c r="C122" s="171" t="s">
        <v>58</v>
      </c>
      <c r="D122" s="172" t="s">
        <v>247</v>
      </c>
      <c r="E122" s="172" t="s">
        <v>105</v>
      </c>
      <c r="F122" s="172" t="s">
        <v>200</v>
      </c>
      <c r="G122" s="172" t="s">
        <v>577</v>
      </c>
      <c r="H122" s="172" t="s">
        <v>265</v>
      </c>
      <c r="I122" s="187">
        <v>3640557</v>
      </c>
      <c r="J122" s="191"/>
    </row>
    <row r="123" spans="1:10" s="17" customFormat="1" ht="16" customHeight="1" x14ac:dyDescent="0.25">
      <c r="A123" s="78">
        <v>44654</v>
      </c>
      <c r="B123" s="171" t="s">
        <v>58</v>
      </c>
      <c r="C123" s="171" t="s">
        <v>58</v>
      </c>
      <c r="D123" s="172" t="s">
        <v>246</v>
      </c>
      <c r="E123" s="172" t="s">
        <v>105</v>
      </c>
      <c r="F123" s="172" t="s">
        <v>110</v>
      </c>
      <c r="G123" s="172" t="s">
        <v>184</v>
      </c>
      <c r="H123" s="172" t="s">
        <v>265</v>
      </c>
      <c r="I123" s="187">
        <v>3694477</v>
      </c>
      <c r="J123" s="191"/>
    </row>
    <row r="124" spans="1:10" s="17" customFormat="1" ht="16" customHeight="1" x14ac:dyDescent="0.25">
      <c r="A124" s="78">
        <v>44655</v>
      </c>
      <c r="B124" s="171" t="s">
        <v>58</v>
      </c>
      <c r="C124" s="171" t="s">
        <v>58</v>
      </c>
      <c r="D124" s="172" t="s">
        <v>247</v>
      </c>
      <c r="E124" s="172" t="s">
        <v>105</v>
      </c>
      <c r="F124" s="172" t="s">
        <v>65</v>
      </c>
      <c r="G124" s="172" t="s">
        <v>597</v>
      </c>
      <c r="H124" s="172" t="s">
        <v>265</v>
      </c>
      <c r="I124" s="187">
        <v>3704815</v>
      </c>
      <c r="J124" s="191"/>
    </row>
    <row r="125" spans="1:10" s="17" customFormat="1" ht="16" customHeight="1" x14ac:dyDescent="0.25">
      <c r="A125" s="78">
        <v>44657</v>
      </c>
      <c r="B125" s="171" t="s">
        <v>58</v>
      </c>
      <c r="C125" s="171" t="s">
        <v>58</v>
      </c>
      <c r="D125" s="172" t="s">
        <v>247</v>
      </c>
      <c r="E125" s="172" t="s">
        <v>105</v>
      </c>
      <c r="F125" s="172" t="s">
        <v>69</v>
      </c>
      <c r="G125" s="172" t="s">
        <v>571</v>
      </c>
      <c r="H125" s="172" t="s">
        <v>265</v>
      </c>
      <c r="I125" s="187">
        <v>3383737</v>
      </c>
      <c r="J125" s="191"/>
    </row>
    <row r="126" spans="1:10" s="17" customFormat="1" ht="16" customHeight="1" x14ac:dyDescent="0.25">
      <c r="A126" s="78">
        <v>44657</v>
      </c>
      <c r="B126" s="171" t="s">
        <v>58</v>
      </c>
      <c r="C126" s="171" t="s">
        <v>58</v>
      </c>
      <c r="D126" s="172" t="s">
        <v>247</v>
      </c>
      <c r="E126" s="172" t="s">
        <v>105</v>
      </c>
      <c r="F126" s="172" t="s">
        <v>281</v>
      </c>
      <c r="G126" s="172" t="s">
        <v>353</v>
      </c>
      <c r="H126" s="172" t="s">
        <v>265</v>
      </c>
      <c r="I126" s="187">
        <v>3116439</v>
      </c>
      <c r="J126" s="191"/>
    </row>
    <row r="127" spans="1:10" s="17" customFormat="1" ht="16" customHeight="1" x14ac:dyDescent="0.25">
      <c r="A127" s="78">
        <v>44658</v>
      </c>
      <c r="B127" s="171" t="s">
        <v>58</v>
      </c>
      <c r="C127" s="171" t="s">
        <v>58</v>
      </c>
      <c r="D127" s="172" t="s">
        <v>247</v>
      </c>
      <c r="E127" s="172" t="s">
        <v>105</v>
      </c>
      <c r="F127" s="172" t="s">
        <v>298</v>
      </c>
      <c r="G127" s="172" t="s">
        <v>665</v>
      </c>
      <c r="H127" s="172" t="s">
        <v>265</v>
      </c>
      <c r="I127" s="187">
        <v>736690</v>
      </c>
      <c r="J127" s="191" t="s">
        <v>57</v>
      </c>
    </row>
    <row r="128" spans="1:10" s="17" customFormat="1" ht="16" customHeight="1" x14ac:dyDescent="0.25">
      <c r="A128" s="78">
        <v>44658</v>
      </c>
      <c r="B128" s="171" t="s">
        <v>58</v>
      </c>
      <c r="C128" s="171" t="s">
        <v>58</v>
      </c>
      <c r="D128" s="172" t="s">
        <v>247</v>
      </c>
      <c r="E128" s="172" t="s">
        <v>105</v>
      </c>
      <c r="F128" s="172" t="s">
        <v>106</v>
      </c>
      <c r="G128" s="172" t="s">
        <v>665</v>
      </c>
      <c r="H128" s="172" t="s">
        <v>265</v>
      </c>
      <c r="I128" s="187">
        <v>2947130</v>
      </c>
      <c r="J128" s="191" t="s">
        <v>57</v>
      </c>
    </row>
    <row r="129" spans="1:10" s="17" customFormat="1" ht="16" customHeight="1" x14ac:dyDescent="0.25">
      <c r="A129" s="78">
        <v>44659</v>
      </c>
      <c r="B129" s="171" t="s">
        <v>58</v>
      </c>
      <c r="C129" s="171" t="s">
        <v>58</v>
      </c>
      <c r="D129" s="172" t="s">
        <v>247</v>
      </c>
      <c r="E129" s="172" t="s">
        <v>105</v>
      </c>
      <c r="F129" s="172" t="s">
        <v>200</v>
      </c>
      <c r="G129" s="172" t="s">
        <v>187</v>
      </c>
      <c r="H129" s="172" t="s">
        <v>265</v>
      </c>
      <c r="I129" s="187">
        <v>3577867</v>
      </c>
      <c r="J129" s="191"/>
    </row>
    <row r="130" spans="1:10" s="17" customFormat="1" ht="16" customHeight="1" x14ac:dyDescent="0.25">
      <c r="A130" s="78">
        <v>44660</v>
      </c>
      <c r="B130" s="171" t="s">
        <v>58</v>
      </c>
      <c r="C130" s="171" t="s">
        <v>58</v>
      </c>
      <c r="D130" s="172" t="s">
        <v>247</v>
      </c>
      <c r="E130" s="172" t="s">
        <v>105</v>
      </c>
      <c r="F130" s="172" t="s">
        <v>193</v>
      </c>
      <c r="G130" s="172" t="s">
        <v>132</v>
      </c>
      <c r="H130" s="172" t="s">
        <v>265</v>
      </c>
      <c r="I130" s="187">
        <v>3385374</v>
      </c>
      <c r="J130" s="191"/>
    </row>
    <row r="131" spans="1:10" s="17" customFormat="1" ht="16" customHeight="1" x14ac:dyDescent="0.25">
      <c r="A131" s="78">
        <v>44660</v>
      </c>
      <c r="B131" s="171" t="s">
        <v>58</v>
      </c>
      <c r="C131" s="171" t="s">
        <v>58</v>
      </c>
      <c r="D131" s="172" t="s">
        <v>247</v>
      </c>
      <c r="E131" s="172" t="s">
        <v>105</v>
      </c>
      <c r="F131" s="172" t="s">
        <v>121</v>
      </c>
      <c r="G131" s="172" t="s">
        <v>529</v>
      </c>
      <c r="H131" s="172" t="s">
        <v>265</v>
      </c>
      <c r="I131" s="187">
        <v>3400620</v>
      </c>
      <c r="J131" s="191"/>
    </row>
    <row r="132" spans="1:10" s="17" customFormat="1" ht="16" customHeight="1" x14ac:dyDescent="0.25">
      <c r="A132" s="78">
        <v>44661</v>
      </c>
      <c r="B132" s="171" t="s">
        <v>58</v>
      </c>
      <c r="C132" s="171" t="s">
        <v>58</v>
      </c>
      <c r="D132" s="172" t="s">
        <v>247</v>
      </c>
      <c r="E132" s="172" t="s">
        <v>105</v>
      </c>
      <c r="F132" s="172" t="s">
        <v>193</v>
      </c>
      <c r="G132" s="172" t="s">
        <v>162</v>
      </c>
      <c r="H132" s="172" t="s">
        <v>265</v>
      </c>
      <c r="I132" s="187">
        <v>1449046</v>
      </c>
      <c r="J132" s="191" t="s">
        <v>57</v>
      </c>
    </row>
    <row r="133" spans="1:10" s="17" customFormat="1" ht="16" customHeight="1" x14ac:dyDescent="0.25">
      <c r="A133" s="78">
        <v>44661</v>
      </c>
      <c r="B133" s="171" t="s">
        <v>58</v>
      </c>
      <c r="C133" s="171" t="s">
        <v>58</v>
      </c>
      <c r="D133" s="172" t="s">
        <v>247</v>
      </c>
      <c r="E133" s="172" t="s">
        <v>105</v>
      </c>
      <c r="F133" s="172" t="s">
        <v>248</v>
      </c>
      <c r="G133" s="172" t="s">
        <v>162</v>
      </c>
      <c r="H133" s="172" t="s">
        <v>265</v>
      </c>
      <c r="I133" s="187">
        <v>2211075</v>
      </c>
      <c r="J133" s="191" t="s">
        <v>57</v>
      </c>
    </row>
    <row r="134" spans="1:10" s="17" customFormat="1" ht="16" customHeight="1" x14ac:dyDescent="0.25">
      <c r="A134" s="78">
        <v>44662</v>
      </c>
      <c r="B134" s="171" t="s">
        <v>58</v>
      </c>
      <c r="C134" s="171" t="s">
        <v>58</v>
      </c>
      <c r="D134" s="172" t="s">
        <v>247</v>
      </c>
      <c r="E134" s="172" t="s">
        <v>105</v>
      </c>
      <c r="F134" s="172" t="s">
        <v>236</v>
      </c>
      <c r="G134" s="172" t="s">
        <v>620</v>
      </c>
      <c r="H134" s="172" t="s">
        <v>265</v>
      </c>
      <c r="I134" s="187">
        <v>3710589</v>
      </c>
      <c r="J134" s="191"/>
    </row>
    <row r="135" spans="1:10" s="17" customFormat="1" ht="16" customHeight="1" x14ac:dyDescent="0.25">
      <c r="A135" s="78">
        <v>44665</v>
      </c>
      <c r="B135" s="171" t="s">
        <v>58</v>
      </c>
      <c r="C135" s="171" t="s">
        <v>58</v>
      </c>
      <c r="D135" s="172" t="s">
        <v>247</v>
      </c>
      <c r="E135" s="172" t="s">
        <v>105</v>
      </c>
      <c r="F135" s="172" t="s">
        <v>365</v>
      </c>
      <c r="G135" s="172" t="s">
        <v>426</v>
      </c>
      <c r="H135" s="172" t="s">
        <v>265</v>
      </c>
      <c r="I135" s="187">
        <v>3674865</v>
      </c>
      <c r="J135" s="191"/>
    </row>
    <row r="136" spans="1:10" s="17" customFormat="1" ht="16" customHeight="1" x14ac:dyDescent="0.25">
      <c r="A136" s="78">
        <v>44665</v>
      </c>
      <c r="B136" s="171" t="s">
        <v>58</v>
      </c>
      <c r="C136" s="171" t="s">
        <v>58</v>
      </c>
      <c r="D136" s="172" t="s">
        <v>247</v>
      </c>
      <c r="E136" s="172" t="s">
        <v>105</v>
      </c>
      <c r="F136" s="172" t="s">
        <v>281</v>
      </c>
      <c r="G136" s="172" t="s">
        <v>623</v>
      </c>
      <c r="H136" s="172" t="s">
        <v>265</v>
      </c>
      <c r="I136" s="187">
        <v>3650372</v>
      </c>
      <c r="J136" s="191"/>
    </row>
    <row r="137" spans="1:10" s="17" customFormat="1" ht="16" customHeight="1" x14ac:dyDescent="0.25">
      <c r="A137" s="78">
        <v>44666</v>
      </c>
      <c r="B137" s="171" t="s">
        <v>58</v>
      </c>
      <c r="C137" s="171" t="s">
        <v>58</v>
      </c>
      <c r="D137" s="172" t="s">
        <v>247</v>
      </c>
      <c r="E137" s="172" t="s">
        <v>105</v>
      </c>
      <c r="F137" s="172" t="s">
        <v>236</v>
      </c>
      <c r="G137" s="172" t="s">
        <v>344</v>
      </c>
      <c r="H137" s="172" t="s">
        <v>265</v>
      </c>
      <c r="I137" s="187">
        <v>3569569</v>
      </c>
      <c r="J137" s="191"/>
    </row>
    <row r="138" spans="1:10" s="17" customFormat="1" ht="16" customHeight="1" x14ac:dyDescent="0.25">
      <c r="A138" s="78">
        <v>44667</v>
      </c>
      <c r="B138" s="171" t="s">
        <v>58</v>
      </c>
      <c r="C138" s="171" t="s">
        <v>58</v>
      </c>
      <c r="D138" s="172" t="s">
        <v>247</v>
      </c>
      <c r="E138" s="172" t="s">
        <v>105</v>
      </c>
      <c r="F138" s="172" t="s">
        <v>193</v>
      </c>
      <c r="G138" s="172" t="s">
        <v>111</v>
      </c>
      <c r="H138" s="172" t="s">
        <v>265</v>
      </c>
      <c r="I138" s="187">
        <v>3706799</v>
      </c>
      <c r="J138" s="191"/>
    </row>
    <row r="139" spans="1:10" s="17" customFormat="1" ht="16" customHeight="1" x14ac:dyDescent="0.25">
      <c r="A139" s="78">
        <v>44667</v>
      </c>
      <c r="B139" s="171" t="s">
        <v>58</v>
      </c>
      <c r="C139" s="171" t="s">
        <v>58</v>
      </c>
      <c r="D139" s="172" t="s">
        <v>247</v>
      </c>
      <c r="E139" s="172" t="s">
        <v>105</v>
      </c>
      <c r="F139" s="172" t="s">
        <v>236</v>
      </c>
      <c r="G139" s="172" t="s">
        <v>252</v>
      </c>
      <c r="H139" s="172" t="s">
        <v>265</v>
      </c>
      <c r="I139" s="187">
        <v>3539610</v>
      </c>
      <c r="J139" s="191"/>
    </row>
    <row r="140" spans="1:10" s="17" customFormat="1" ht="16" customHeight="1" x14ac:dyDescent="0.25">
      <c r="A140" s="78">
        <v>44668</v>
      </c>
      <c r="B140" s="171" t="s">
        <v>58</v>
      </c>
      <c r="C140" s="171" t="s">
        <v>58</v>
      </c>
      <c r="D140" s="172" t="s">
        <v>247</v>
      </c>
      <c r="E140" s="172" t="s">
        <v>105</v>
      </c>
      <c r="F140" s="172" t="s">
        <v>121</v>
      </c>
      <c r="G140" s="172" t="s">
        <v>653</v>
      </c>
      <c r="H140" s="172" t="s">
        <v>265</v>
      </c>
      <c r="I140" s="187">
        <v>3440416</v>
      </c>
      <c r="J140" s="191"/>
    </row>
    <row r="141" spans="1:10" s="17" customFormat="1" ht="16" customHeight="1" x14ac:dyDescent="0.25">
      <c r="A141" s="78">
        <v>44669</v>
      </c>
      <c r="B141" s="171" t="s">
        <v>58</v>
      </c>
      <c r="C141" s="171" t="s">
        <v>58</v>
      </c>
      <c r="D141" s="172" t="s">
        <v>247</v>
      </c>
      <c r="E141" s="172" t="s">
        <v>105</v>
      </c>
      <c r="F141" s="172" t="s">
        <v>121</v>
      </c>
      <c r="G141" s="172" t="s">
        <v>156</v>
      </c>
      <c r="H141" s="172" t="s">
        <v>265</v>
      </c>
      <c r="I141" s="187">
        <v>3704919</v>
      </c>
      <c r="J141" s="191"/>
    </row>
    <row r="142" spans="1:10" s="17" customFormat="1" ht="16" customHeight="1" x14ac:dyDescent="0.25">
      <c r="A142" s="78">
        <v>44670</v>
      </c>
      <c r="B142" s="171" t="s">
        <v>58</v>
      </c>
      <c r="C142" s="171" t="s">
        <v>58</v>
      </c>
      <c r="D142" s="172" t="s">
        <v>247</v>
      </c>
      <c r="E142" s="172" t="s">
        <v>105</v>
      </c>
      <c r="F142" s="172" t="s">
        <v>174</v>
      </c>
      <c r="G142" s="172" t="s">
        <v>534</v>
      </c>
      <c r="H142" s="172" t="s">
        <v>265</v>
      </c>
      <c r="I142" s="187">
        <v>2225232</v>
      </c>
      <c r="J142" s="191" t="s">
        <v>57</v>
      </c>
    </row>
    <row r="143" spans="1:10" s="17" customFormat="1" ht="16" customHeight="1" x14ac:dyDescent="0.25">
      <c r="A143" s="78">
        <v>44670</v>
      </c>
      <c r="B143" s="171" t="s">
        <v>58</v>
      </c>
      <c r="C143" s="171" t="s">
        <v>58</v>
      </c>
      <c r="D143" s="172" t="s">
        <v>247</v>
      </c>
      <c r="E143" s="172" t="s">
        <v>105</v>
      </c>
      <c r="F143" s="172" t="s">
        <v>236</v>
      </c>
      <c r="G143" s="172" t="s">
        <v>534</v>
      </c>
      <c r="H143" s="172" t="s">
        <v>265</v>
      </c>
      <c r="I143" s="187">
        <v>1062984</v>
      </c>
      <c r="J143" s="191" t="s">
        <v>57</v>
      </c>
    </row>
    <row r="144" spans="1:10" s="17" customFormat="1" ht="16" customHeight="1" x14ac:dyDescent="0.25">
      <c r="A144" s="78">
        <v>44671</v>
      </c>
      <c r="B144" s="171" t="s">
        <v>58</v>
      </c>
      <c r="C144" s="171" t="s">
        <v>58</v>
      </c>
      <c r="D144" s="172" t="s">
        <v>247</v>
      </c>
      <c r="E144" s="172" t="s">
        <v>105</v>
      </c>
      <c r="F144" s="172" t="s">
        <v>200</v>
      </c>
      <c r="G144" s="172" t="s">
        <v>585</v>
      </c>
      <c r="H144" s="172" t="s">
        <v>265</v>
      </c>
      <c r="I144" s="187">
        <v>3705601</v>
      </c>
      <c r="J144" s="191"/>
    </row>
    <row r="145" spans="1:10" s="17" customFormat="1" ht="16" customHeight="1" thickBot="1" x14ac:dyDescent="0.3">
      <c r="A145" s="204">
        <v>44671</v>
      </c>
      <c r="B145" s="205" t="s">
        <v>58</v>
      </c>
      <c r="C145" s="205" t="s">
        <v>58</v>
      </c>
      <c r="D145" s="206" t="s">
        <v>247</v>
      </c>
      <c r="E145" s="206" t="s">
        <v>105</v>
      </c>
      <c r="F145" s="206" t="s">
        <v>236</v>
      </c>
      <c r="G145" s="206" t="s">
        <v>83</v>
      </c>
      <c r="H145" s="206" t="s">
        <v>265</v>
      </c>
      <c r="I145" s="207">
        <v>3627420</v>
      </c>
      <c r="J145" s="208"/>
    </row>
    <row r="146" spans="1:10" s="17" customFormat="1" ht="16" customHeight="1" thickTop="1" x14ac:dyDescent="0.25">
      <c r="A146" s="78">
        <v>44672</v>
      </c>
      <c r="B146" s="171" t="s">
        <v>58</v>
      </c>
      <c r="C146" s="171" t="s">
        <v>58</v>
      </c>
      <c r="D146" s="172" t="s">
        <v>247</v>
      </c>
      <c r="E146" s="172" t="s">
        <v>105</v>
      </c>
      <c r="F146" s="172" t="s">
        <v>236</v>
      </c>
      <c r="G146" s="172" t="s">
        <v>183</v>
      </c>
      <c r="H146" s="172" t="s">
        <v>265</v>
      </c>
      <c r="I146" s="187">
        <v>3552229</v>
      </c>
      <c r="J146" s="191"/>
    </row>
    <row r="147" spans="1:10" s="17" customFormat="1" ht="16" customHeight="1" x14ac:dyDescent="0.25">
      <c r="A147" s="78">
        <v>44672</v>
      </c>
      <c r="B147" s="171" t="s">
        <v>58</v>
      </c>
      <c r="C147" s="171" t="s">
        <v>58</v>
      </c>
      <c r="D147" s="172" t="s">
        <v>246</v>
      </c>
      <c r="E147" s="172" t="s">
        <v>105</v>
      </c>
      <c r="F147" s="172" t="s">
        <v>109</v>
      </c>
      <c r="G147" s="172" t="s">
        <v>541</v>
      </c>
      <c r="H147" s="172" t="s">
        <v>265</v>
      </c>
      <c r="I147" s="187">
        <v>3530053</v>
      </c>
      <c r="J147" s="191"/>
    </row>
    <row r="148" spans="1:10" s="17" customFormat="1" ht="16" customHeight="1" x14ac:dyDescent="0.25">
      <c r="A148" s="78">
        <v>44673</v>
      </c>
      <c r="B148" s="171" t="s">
        <v>58</v>
      </c>
      <c r="C148" s="171" t="s">
        <v>58</v>
      </c>
      <c r="D148" s="172" t="s">
        <v>247</v>
      </c>
      <c r="E148" s="172" t="s">
        <v>105</v>
      </c>
      <c r="F148" s="172" t="s">
        <v>360</v>
      </c>
      <c r="G148" s="172" t="s">
        <v>568</v>
      </c>
      <c r="H148" s="172" t="s">
        <v>265</v>
      </c>
      <c r="I148" s="187">
        <v>3399032</v>
      </c>
      <c r="J148" s="191"/>
    </row>
    <row r="149" spans="1:10" s="17" customFormat="1" ht="16" customHeight="1" x14ac:dyDescent="0.25">
      <c r="A149" s="78">
        <v>44674</v>
      </c>
      <c r="B149" s="171" t="s">
        <v>58</v>
      </c>
      <c r="C149" s="171" t="s">
        <v>58</v>
      </c>
      <c r="D149" s="172" t="s">
        <v>247</v>
      </c>
      <c r="E149" s="172" t="s">
        <v>105</v>
      </c>
      <c r="F149" s="172" t="s">
        <v>221</v>
      </c>
      <c r="G149" s="172" t="s">
        <v>579</v>
      </c>
      <c r="H149" s="172" t="s">
        <v>265</v>
      </c>
      <c r="I149" s="187">
        <v>3818908</v>
      </c>
      <c r="J149" s="191"/>
    </row>
    <row r="150" spans="1:10" s="17" customFormat="1" ht="16" customHeight="1" x14ac:dyDescent="0.25">
      <c r="A150" s="78">
        <v>44674</v>
      </c>
      <c r="B150" s="171" t="s">
        <v>58</v>
      </c>
      <c r="C150" s="171" t="s">
        <v>58</v>
      </c>
      <c r="D150" s="172" t="s">
        <v>246</v>
      </c>
      <c r="E150" s="172" t="s">
        <v>105</v>
      </c>
      <c r="F150" s="172" t="s">
        <v>110</v>
      </c>
      <c r="G150" s="172" t="s">
        <v>502</v>
      </c>
      <c r="H150" s="172" t="s">
        <v>265</v>
      </c>
      <c r="I150" s="187">
        <v>3150824</v>
      </c>
      <c r="J150" s="191"/>
    </row>
    <row r="151" spans="1:10" s="17" customFormat="1" ht="16" customHeight="1" x14ac:dyDescent="0.25">
      <c r="A151" s="78">
        <v>44675</v>
      </c>
      <c r="B151" s="171" t="s">
        <v>58</v>
      </c>
      <c r="C151" s="171" t="s">
        <v>58</v>
      </c>
      <c r="D151" s="172" t="s">
        <v>246</v>
      </c>
      <c r="E151" s="172" t="s">
        <v>105</v>
      </c>
      <c r="F151" s="172" t="s">
        <v>181</v>
      </c>
      <c r="G151" s="172" t="s">
        <v>203</v>
      </c>
      <c r="H151" s="172" t="s">
        <v>265</v>
      </c>
      <c r="I151" s="187">
        <v>3645354</v>
      </c>
      <c r="J151" s="191"/>
    </row>
    <row r="152" spans="1:10" s="17" customFormat="1" ht="16" customHeight="1" x14ac:dyDescent="0.25">
      <c r="A152" s="78">
        <v>44676</v>
      </c>
      <c r="B152" s="171" t="s">
        <v>58</v>
      </c>
      <c r="C152" s="171" t="s">
        <v>58</v>
      </c>
      <c r="D152" s="172" t="s">
        <v>247</v>
      </c>
      <c r="E152" s="172" t="s">
        <v>105</v>
      </c>
      <c r="F152" s="172" t="s">
        <v>174</v>
      </c>
      <c r="G152" s="172" t="s">
        <v>403</v>
      </c>
      <c r="H152" s="172" t="s">
        <v>265</v>
      </c>
      <c r="I152" s="187">
        <v>3287643</v>
      </c>
      <c r="J152" s="191"/>
    </row>
    <row r="153" spans="1:10" s="17" customFormat="1" ht="16" customHeight="1" x14ac:dyDescent="0.25">
      <c r="A153" s="78">
        <v>44677</v>
      </c>
      <c r="B153" s="171" t="s">
        <v>58</v>
      </c>
      <c r="C153" s="171" t="s">
        <v>58</v>
      </c>
      <c r="D153" s="172" t="s">
        <v>247</v>
      </c>
      <c r="E153" s="172" t="s">
        <v>105</v>
      </c>
      <c r="F153" s="172" t="s">
        <v>121</v>
      </c>
      <c r="G153" s="172" t="s">
        <v>552</v>
      </c>
      <c r="H153" s="172" t="s">
        <v>265</v>
      </c>
      <c r="I153" s="187">
        <v>3709643</v>
      </c>
      <c r="J153" s="191"/>
    </row>
    <row r="154" spans="1:10" s="17" customFormat="1" ht="16" customHeight="1" x14ac:dyDescent="0.25">
      <c r="A154" s="78">
        <v>44678</v>
      </c>
      <c r="B154" s="171" t="s">
        <v>58</v>
      </c>
      <c r="C154" s="171" t="s">
        <v>58</v>
      </c>
      <c r="D154" s="172" t="s">
        <v>247</v>
      </c>
      <c r="E154" s="172" t="s">
        <v>105</v>
      </c>
      <c r="F154" s="172" t="s">
        <v>193</v>
      </c>
      <c r="G154" s="172" t="s">
        <v>517</v>
      </c>
      <c r="H154" s="172" t="s">
        <v>265</v>
      </c>
      <c r="I154" s="187">
        <v>3701761</v>
      </c>
      <c r="J154" s="191"/>
    </row>
    <row r="155" spans="1:10" s="17" customFormat="1" ht="16" customHeight="1" x14ac:dyDescent="0.25">
      <c r="A155" s="78">
        <v>44679</v>
      </c>
      <c r="B155" s="171" t="s">
        <v>58</v>
      </c>
      <c r="C155" s="171" t="s">
        <v>58</v>
      </c>
      <c r="D155" s="172" t="s">
        <v>247</v>
      </c>
      <c r="E155" s="172" t="s">
        <v>105</v>
      </c>
      <c r="F155" s="172" t="s">
        <v>365</v>
      </c>
      <c r="G155" s="172" t="s">
        <v>633</v>
      </c>
      <c r="H155" s="172" t="s">
        <v>265</v>
      </c>
      <c r="I155" s="187">
        <v>3666394</v>
      </c>
      <c r="J155" s="191"/>
    </row>
    <row r="156" spans="1:10" s="17" customFormat="1" ht="16" customHeight="1" x14ac:dyDescent="0.25">
      <c r="A156" s="78">
        <v>44680</v>
      </c>
      <c r="B156" s="171" t="s">
        <v>58</v>
      </c>
      <c r="C156" s="171" t="s">
        <v>58</v>
      </c>
      <c r="D156" s="172" t="s">
        <v>247</v>
      </c>
      <c r="E156" s="172" t="s">
        <v>105</v>
      </c>
      <c r="F156" s="172" t="s">
        <v>298</v>
      </c>
      <c r="G156" s="172" t="s">
        <v>107</v>
      </c>
      <c r="H156" s="172" t="s">
        <v>265</v>
      </c>
      <c r="I156" s="187">
        <v>599525</v>
      </c>
      <c r="J156" s="191" t="s">
        <v>57</v>
      </c>
    </row>
    <row r="157" spans="1:10" s="17" customFormat="1" ht="16" customHeight="1" x14ac:dyDescent="0.25">
      <c r="A157" s="78">
        <v>44680</v>
      </c>
      <c r="B157" s="171" t="s">
        <v>58</v>
      </c>
      <c r="C157" s="171" t="s">
        <v>58</v>
      </c>
      <c r="D157" s="172" t="s">
        <v>247</v>
      </c>
      <c r="E157" s="172" t="s">
        <v>105</v>
      </c>
      <c r="F157" s="172" t="s">
        <v>113</v>
      </c>
      <c r="G157" s="172" t="s">
        <v>107</v>
      </c>
      <c r="H157" s="172" t="s">
        <v>265</v>
      </c>
      <c r="I157" s="187">
        <v>3074310</v>
      </c>
      <c r="J157" s="191" t="s">
        <v>57</v>
      </c>
    </row>
    <row r="158" spans="1:10" s="17" customFormat="1" ht="16" customHeight="1" thickBot="1" x14ac:dyDescent="0.3">
      <c r="A158" s="78">
        <v>44681</v>
      </c>
      <c r="B158" s="171" t="s">
        <v>58</v>
      </c>
      <c r="C158" s="171" t="s">
        <v>58</v>
      </c>
      <c r="D158" s="172" t="s">
        <v>247</v>
      </c>
      <c r="E158" s="172" t="s">
        <v>105</v>
      </c>
      <c r="F158" s="172" t="s">
        <v>65</v>
      </c>
      <c r="G158" s="172" t="s">
        <v>205</v>
      </c>
      <c r="H158" s="172" t="s">
        <v>265</v>
      </c>
      <c r="I158" s="187">
        <v>3413064</v>
      </c>
      <c r="J158" s="191"/>
    </row>
    <row r="159" spans="1:10" ht="17.25" customHeight="1" thickBot="1" x14ac:dyDescent="0.35">
      <c r="A159" s="186" t="s">
        <v>314</v>
      </c>
      <c r="B159" s="60"/>
      <c r="C159" s="60"/>
      <c r="D159" s="60"/>
      <c r="E159" s="60"/>
      <c r="F159" s="60"/>
      <c r="G159" s="60"/>
      <c r="H159" s="60"/>
      <c r="I159" s="137">
        <f>SUM(I11:I158)</f>
        <v>496093213</v>
      </c>
      <c r="J159" s="61"/>
    </row>
    <row r="160" spans="1:10" x14ac:dyDescent="0.25">
      <c r="I160" s="100"/>
    </row>
    <row r="161" spans="1:10" ht="13" x14ac:dyDescent="0.3">
      <c r="A161" s="21"/>
      <c r="B161" s="31"/>
      <c r="C161" s="31"/>
      <c r="D161" s="31"/>
      <c r="E161" s="31"/>
      <c r="F161" s="185"/>
      <c r="G161" s="31"/>
      <c r="H161" s="31"/>
      <c r="I161" s="101"/>
      <c r="J161" s="17"/>
    </row>
    <row r="162" spans="1:10" ht="14.15" customHeight="1" x14ac:dyDescent="0.25">
      <c r="A162" s="233"/>
      <c r="B162" s="233"/>
      <c r="C162" s="233"/>
      <c r="D162" s="233"/>
      <c r="E162" s="233"/>
      <c r="F162" s="233"/>
      <c r="G162" s="233"/>
      <c r="H162" s="233"/>
      <c r="I162" s="233"/>
      <c r="J162" s="233"/>
    </row>
    <row r="163" spans="1:10" s="90" customFormat="1" ht="14.15" customHeight="1" x14ac:dyDescent="0.25">
      <c r="A163" s="233"/>
      <c r="B163" s="233"/>
      <c r="C163" s="233"/>
      <c r="D163" s="233"/>
      <c r="E163" s="233"/>
      <c r="F163" s="233"/>
      <c r="G163" s="233"/>
      <c r="H163" s="233"/>
      <c r="I163" s="233"/>
      <c r="J163" s="233"/>
    </row>
    <row r="164" spans="1:10" ht="13.5" customHeight="1" x14ac:dyDescent="0.25">
      <c r="A164" s="233"/>
      <c r="B164" s="233"/>
      <c r="C164" s="233"/>
      <c r="D164" s="233"/>
      <c r="E164" s="233"/>
      <c r="F164" s="233"/>
      <c r="G164" s="233"/>
      <c r="H164" s="233"/>
      <c r="I164" s="233"/>
      <c r="J164" s="233"/>
    </row>
    <row r="165" spans="1:10" ht="13.5" customHeight="1" x14ac:dyDescent="0.25">
      <c r="A165" s="233"/>
      <c r="B165" s="233"/>
      <c r="C165" s="233"/>
      <c r="D165" s="233"/>
      <c r="E165" s="233"/>
      <c r="F165" s="233"/>
      <c r="G165" s="233"/>
      <c r="H165" s="233"/>
      <c r="I165" s="233"/>
      <c r="J165" s="233"/>
    </row>
    <row r="166" spans="1:10" ht="13.5" customHeight="1" x14ac:dyDescent="0.25">
      <c r="A166" s="184"/>
      <c r="B166" s="184"/>
      <c r="C166" s="184"/>
      <c r="D166" s="184"/>
      <c r="E166" s="184"/>
      <c r="F166" s="184"/>
      <c r="G166" s="184"/>
      <c r="H166" s="183"/>
      <c r="I166" s="183"/>
      <c r="J166" s="183"/>
    </row>
    <row r="167" spans="1:10" s="17" customFormat="1" ht="13" customHeight="1" x14ac:dyDescent="0.25">
      <c r="A167" s="232"/>
      <c r="B167" s="232"/>
      <c r="C167" s="232"/>
      <c r="D167" s="232"/>
      <c r="E167" s="232"/>
      <c r="F167" s="232"/>
      <c r="G167" s="232"/>
      <c r="H167" s="232"/>
      <c r="I167" s="232"/>
      <c r="J167" s="232"/>
    </row>
    <row r="168" spans="1:10" s="209" customFormat="1" x14ac:dyDescent="0.25"/>
    <row r="170" spans="1:10" x14ac:dyDescent="0.25">
      <c r="G170" s="100"/>
    </row>
    <row r="171" spans="1:10" x14ac:dyDescent="0.25">
      <c r="G171" s="100"/>
      <c r="I171" s="100"/>
    </row>
    <row r="173" spans="1:10" x14ac:dyDescent="0.25">
      <c r="I173" s="100"/>
    </row>
    <row r="180" spans="1:1" x14ac:dyDescent="0.25">
      <c r="A180" s="30" t="s">
        <v>82</v>
      </c>
    </row>
  </sheetData>
  <sortState xmlns:xlrd2="http://schemas.microsoft.com/office/spreadsheetml/2017/richdata2" ref="A11:J158">
    <sortCondition ref="A11:A158"/>
    <sortCondition ref="D11:D158"/>
    <sortCondition ref="F11:F158"/>
  </sortState>
  <mergeCells count="5">
    <mergeCell ref="A167:J167"/>
    <mergeCell ref="A162:J162"/>
    <mergeCell ref="A163:J163"/>
    <mergeCell ref="A164:J164"/>
    <mergeCell ref="A165:J165"/>
  </mergeCells>
  <printOptions horizontalCentered="1"/>
  <pageMargins left="0" right="0.75" top="0.5" bottom="0" header="0.5" footer="0.5"/>
  <pageSetup scale="54"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3"/>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521</v>
      </c>
      <c r="C11" s="27" t="s">
        <v>207</v>
      </c>
      <c r="D11" s="25" t="s">
        <v>257</v>
      </c>
      <c r="E11" s="25" t="s">
        <v>105</v>
      </c>
      <c r="F11" s="25" t="s">
        <v>193</v>
      </c>
      <c r="G11" s="25" t="s">
        <v>559</v>
      </c>
      <c r="H11" s="25" t="s">
        <v>258</v>
      </c>
      <c r="I11" s="28">
        <v>3816381</v>
      </c>
      <c r="J11" s="98"/>
      <c r="L11" s="119"/>
      <c r="M11" s="119"/>
    </row>
    <row r="12" spans="1:13" s="17" customFormat="1" ht="16" customHeight="1" x14ac:dyDescent="0.25">
      <c r="A12" s="83">
        <v>44567</v>
      </c>
      <c r="B12" s="27" t="s">
        <v>521</v>
      </c>
      <c r="C12" s="27" t="s">
        <v>208</v>
      </c>
      <c r="D12" s="25" t="s">
        <v>257</v>
      </c>
      <c r="E12" s="25" t="s">
        <v>105</v>
      </c>
      <c r="F12" s="25" t="s">
        <v>121</v>
      </c>
      <c r="G12" s="25" t="s">
        <v>447</v>
      </c>
      <c r="H12" s="25" t="s">
        <v>258</v>
      </c>
      <c r="I12" s="28">
        <v>3642526</v>
      </c>
      <c r="J12" s="98"/>
      <c r="L12" s="119"/>
      <c r="M12" s="119"/>
    </row>
    <row r="13" spans="1:13" s="17" customFormat="1" ht="16" customHeight="1" x14ac:dyDescent="0.25">
      <c r="A13" s="83">
        <v>44573</v>
      </c>
      <c r="B13" s="27" t="s">
        <v>521</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521</v>
      </c>
      <c r="C14" s="27" t="s">
        <v>208</v>
      </c>
      <c r="D14" s="25" t="s">
        <v>257</v>
      </c>
      <c r="E14" s="25" t="s">
        <v>105</v>
      </c>
      <c r="F14" s="25" t="s">
        <v>365</v>
      </c>
      <c r="G14" s="25" t="s">
        <v>569</v>
      </c>
      <c r="H14" s="25" t="s">
        <v>258</v>
      </c>
      <c r="I14" s="28">
        <v>3508753</v>
      </c>
      <c r="J14" s="98"/>
      <c r="L14" s="119"/>
      <c r="M14" s="119"/>
    </row>
    <row r="15" spans="1:13" s="17" customFormat="1" ht="16" customHeight="1" x14ac:dyDescent="0.25">
      <c r="A15" s="83">
        <v>44582</v>
      </c>
      <c r="B15" s="27" t="s">
        <v>521</v>
      </c>
      <c r="C15" s="27" t="s">
        <v>207</v>
      </c>
      <c r="D15" s="25" t="s">
        <v>257</v>
      </c>
      <c r="E15" s="25" t="s">
        <v>105</v>
      </c>
      <c r="F15" s="25" t="s">
        <v>106</v>
      </c>
      <c r="G15" s="25" t="s">
        <v>467</v>
      </c>
      <c r="H15" s="25" t="s">
        <v>258</v>
      </c>
      <c r="I15" s="28">
        <v>3204159</v>
      </c>
      <c r="J15" s="98"/>
      <c r="L15" s="119"/>
      <c r="M15" s="119"/>
    </row>
    <row r="16" spans="1:13" s="17" customFormat="1" ht="16" customHeight="1" x14ac:dyDescent="0.25">
      <c r="A16" s="83">
        <v>44585</v>
      </c>
      <c r="B16" s="27" t="s">
        <v>521</v>
      </c>
      <c r="C16" s="27" t="s">
        <v>208</v>
      </c>
      <c r="D16" s="25" t="s">
        <v>257</v>
      </c>
      <c r="E16" s="25" t="s">
        <v>105</v>
      </c>
      <c r="F16" s="25" t="s">
        <v>324</v>
      </c>
      <c r="G16" s="25" t="s">
        <v>488</v>
      </c>
      <c r="H16" s="25" t="s">
        <v>258</v>
      </c>
      <c r="I16" s="28">
        <v>3489911</v>
      </c>
      <c r="J16" s="98"/>
      <c r="L16" s="119"/>
      <c r="M16" s="119"/>
    </row>
    <row r="17" spans="1:13" s="17" customFormat="1" ht="16" customHeight="1" x14ac:dyDescent="0.25">
      <c r="A17" s="83">
        <v>44590</v>
      </c>
      <c r="B17" s="27" t="s">
        <v>521</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521</v>
      </c>
      <c r="C18" s="27" t="s">
        <v>208</v>
      </c>
      <c r="D18" s="25" t="s">
        <v>257</v>
      </c>
      <c r="E18" s="25" t="s">
        <v>105</v>
      </c>
      <c r="F18" s="25" t="s">
        <v>236</v>
      </c>
      <c r="G18" s="25" t="s">
        <v>472</v>
      </c>
      <c r="H18" s="25" t="s">
        <v>258</v>
      </c>
      <c r="I18" s="28">
        <v>1007492</v>
      </c>
      <c r="J18" s="98"/>
      <c r="L18" s="119"/>
      <c r="M18" s="119"/>
    </row>
    <row r="19" spans="1:13" s="17" customFormat="1" ht="16" customHeight="1" x14ac:dyDescent="0.25">
      <c r="A19" s="83">
        <v>44599</v>
      </c>
      <c r="B19" s="27" t="s">
        <v>521</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521</v>
      </c>
      <c r="C20" s="27" t="s">
        <v>208</v>
      </c>
      <c r="D20" s="25" t="s">
        <v>257</v>
      </c>
      <c r="E20" s="25" t="s">
        <v>105</v>
      </c>
      <c r="F20" s="25" t="s">
        <v>193</v>
      </c>
      <c r="G20" s="25" t="s">
        <v>515</v>
      </c>
      <c r="H20" s="25" t="s">
        <v>258</v>
      </c>
      <c r="I20" s="28">
        <v>3489110</v>
      </c>
      <c r="J20" s="98"/>
      <c r="L20" s="119"/>
      <c r="M20" s="119"/>
    </row>
    <row r="21" spans="1:13" s="17" customFormat="1" ht="16" customHeight="1" x14ac:dyDescent="0.25">
      <c r="A21" s="83">
        <v>44605</v>
      </c>
      <c r="B21" s="27" t="s">
        <v>521</v>
      </c>
      <c r="C21" s="27" t="s">
        <v>208</v>
      </c>
      <c r="D21" s="25" t="s">
        <v>257</v>
      </c>
      <c r="E21" s="25" t="s">
        <v>105</v>
      </c>
      <c r="F21" s="25" t="s">
        <v>200</v>
      </c>
      <c r="G21" s="25" t="s">
        <v>406</v>
      </c>
      <c r="H21" s="25" t="s">
        <v>258</v>
      </c>
      <c r="I21" s="28">
        <v>3483733</v>
      </c>
      <c r="J21" s="98"/>
      <c r="L21" s="119"/>
      <c r="M21" s="119"/>
    </row>
    <row r="22" spans="1:13" s="17" customFormat="1" ht="16" customHeight="1" x14ac:dyDescent="0.25">
      <c r="A22" s="83">
        <v>44608</v>
      </c>
      <c r="B22" s="27" t="s">
        <v>521</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521</v>
      </c>
      <c r="C23" s="27" t="s">
        <v>208</v>
      </c>
      <c r="D23" s="25" t="s">
        <v>257</v>
      </c>
      <c r="E23" s="25" t="s">
        <v>105</v>
      </c>
      <c r="F23" s="25" t="s">
        <v>193</v>
      </c>
      <c r="G23" s="25" t="s">
        <v>454</v>
      </c>
      <c r="H23" s="25" t="s">
        <v>258</v>
      </c>
      <c r="I23" s="28">
        <v>3471388</v>
      </c>
      <c r="J23" s="98"/>
      <c r="L23" s="119"/>
      <c r="M23" s="119"/>
    </row>
    <row r="24" spans="1:13" s="17" customFormat="1" ht="16" customHeight="1" x14ac:dyDescent="0.25">
      <c r="A24" s="83">
        <v>44618</v>
      </c>
      <c r="B24" s="27" t="s">
        <v>521</v>
      </c>
      <c r="C24" s="27" t="s">
        <v>207</v>
      </c>
      <c r="D24" s="25" t="s">
        <v>257</v>
      </c>
      <c r="E24" s="25" t="s">
        <v>105</v>
      </c>
      <c r="F24" s="25" t="s">
        <v>65</v>
      </c>
      <c r="G24" s="25" t="s">
        <v>559</v>
      </c>
      <c r="H24" s="25" t="s">
        <v>258</v>
      </c>
      <c r="I24" s="28">
        <v>3812994</v>
      </c>
      <c r="J24" s="98"/>
      <c r="L24" s="119"/>
      <c r="M24" s="119"/>
    </row>
    <row r="25" spans="1:13" s="17" customFormat="1" ht="16" customHeight="1" x14ac:dyDescent="0.25">
      <c r="A25" s="83">
        <v>44628</v>
      </c>
      <c r="B25" s="27" t="s">
        <v>521</v>
      </c>
      <c r="C25" s="27" t="s">
        <v>208</v>
      </c>
      <c r="D25" s="25" t="s">
        <v>257</v>
      </c>
      <c r="E25" s="25" t="s">
        <v>105</v>
      </c>
      <c r="F25" s="25" t="s">
        <v>236</v>
      </c>
      <c r="G25" s="25" t="s">
        <v>519</v>
      </c>
      <c r="H25" s="25" t="s">
        <v>258</v>
      </c>
      <c r="I25" s="28">
        <v>3662648</v>
      </c>
      <c r="J25" s="98"/>
      <c r="L25" s="119"/>
      <c r="M25" s="119"/>
    </row>
    <row r="26" spans="1:13" s="17" customFormat="1" ht="16" customHeight="1" x14ac:dyDescent="0.25">
      <c r="A26" s="83">
        <v>44629</v>
      </c>
      <c r="B26" s="27" t="s">
        <v>521</v>
      </c>
      <c r="C26" s="27" t="s">
        <v>207</v>
      </c>
      <c r="D26" s="25" t="s">
        <v>257</v>
      </c>
      <c r="E26" s="25" t="s">
        <v>105</v>
      </c>
      <c r="F26" s="25" t="s">
        <v>200</v>
      </c>
      <c r="G26" s="25" t="s">
        <v>553</v>
      </c>
      <c r="H26" s="25" t="s">
        <v>258</v>
      </c>
      <c r="I26" s="28">
        <v>3720263</v>
      </c>
      <c r="J26" s="98"/>
      <c r="L26" s="119"/>
      <c r="M26" s="119"/>
    </row>
    <row r="27" spans="1:13" s="17" customFormat="1" ht="16" customHeight="1" x14ac:dyDescent="0.25">
      <c r="A27" s="83">
        <v>44636</v>
      </c>
      <c r="B27" s="27" t="s">
        <v>521</v>
      </c>
      <c r="C27" s="27" t="s">
        <v>208</v>
      </c>
      <c r="D27" s="25" t="s">
        <v>257</v>
      </c>
      <c r="E27" s="25" t="s">
        <v>105</v>
      </c>
      <c r="F27" s="25" t="s">
        <v>193</v>
      </c>
      <c r="G27" s="25" t="s">
        <v>177</v>
      </c>
      <c r="H27" s="25" t="s">
        <v>258</v>
      </c>
      <c r="I27" s="28">
        <v>732408</v>
      </c>
      <c r="J27" s="98" t="s">
        <v>57</v>
      </c>
      <c r="L27" s="119"/>
      <c r="M27" s="119"/>
    </row>
    <row r="28" spans="1:13" s="17" customFormat="1" ht="16" customHeight="1" x14ac:dyDescent="0.25">
      <c r="A28" s="83">
        <v>44636</v>
      </c>
      <c r="B28" s="27" t="s">
        <v>521</v>
      </c>
      <c r="C28" s="27" t="s">
        <v>208</v>
      </c>
      <c r="D28" s="25" t="s">
        <v>257</v>
      </c>
      <c r="E28" s="25" t="s">
        <v>105</v>
      </c>
      <c r="F28" s="25" t="s">
        <v>106</v>
      </c>
      <c r="G28" s="25" t="s">
        <v>177</v>
      </c>
      <c r="H28" s="25" t="s">
        <v>258</v>
      </c>
      <c r="I28" s="28">
        <v>2760652</v>
      </c>
      <c r="J28" s="98" t="s">
        <v>57</v>
      </c>
      <c r="L28" s="119"/>
      <c r="M28" s="119"/>
    </row>
    <row r="29" spans="1:13" s="17" customFormat="1" ht="16" customHeight="1" x14ac:dyDescent="0.25">
      <c r="A29" s="83">
        <v>44639</v>
      </c>
      <c r="B29" s="27" t="s">
        <v>521</v>
      </c>
      <c r="C29" s="27" t="s">
        <v>207</v>
      </c>
      <c r="D29" s="25" t="s">
        <v>257</v>
      </c>
      <c r="E29" s="25" t="s">
        <v>105</v>
      </c>
      <c r="F29" s="25" t="s">
        <v>193</v>
      </c>
      <c r="G29" s="25" t="s">
        <v>291</v>
      </c>
      <c r="H29" s="25" t="s">
        <v>258</v>
      </c>
      <c r="I29" s="28">
        <v>3294094</v>
      </c>
      <c r="J29" s="98"/>
      <c r="L29" s="119"/>
      <c r="M29" s="119"/>
    </row>
    <row r="30" spans="1:13" s="17" customFormat="1" ht="16" customHeight="1" x14ac:dyDescent="0.25">
      <c r="A30" s="83">
        <v>44646</v>
      </c>
      <c r="B30" s="27" t="s">
        <v>521</v>
      </c>
      <c r="C30" s="27" t="s">
        <v>208</v>
      </c>
      <c r="D30" s="25" t="s">
        <v>257</v>
      </c>
      <c r="E30" s="25" t="s">
        <v>105</v>
      </c>
      <c r="F30" s="25" t="s">
        <v>236</v>
      </c>
      <c r="G30" s="25" t="s">
        <v>488</v>
      </c>
      <c r="H30" s="25" t="s">
        <v>258</v>
      </c>
      <c r="I30" s="28">
        <v>3581470</v>
      </c>
      <c r="J30" s="98"/>
      <c r="L30" s="119"/>
      <c r="M30" s="119"/>
    </row>
    <row r="31" spans="1:13" s="17" customFormat="1" ht="16" customHeight="1" x14ac:dyDescent="0.25">
      <c r="A31" s="83">
        <v>44649</v>
      </c>
      <c r="B31" s="27" t="s">
        <v>521</v>
      </c>
      <c r="C31" s="27" t="s">
        <v>207</v>
      </c>
      <c r="D31" s="25" t="s">
        <v>257</v>
      </c>
      <c r="E31" s="25" t="s">
        <v>105</v>
      </c>
      <c r="F31" s="25" t="s">
        <v>65</v>
      </c>
      <c r="G31" s="25" t="s">
        <v>621</v>
      </c>
      <c r="H31" s="25" t="s">
        <v>258</v>
      </c>
      <c r="I31" s="28">
        <v>3682345</v>
      </c>
      <c r="J31" s="98"/>
      <c r="L31" s="119"/>
      <c r="M31" s="119"/>
    </row>
    <row r="32" spans="1:13" s="17" customFormat="1" ht="16" customHeight="1" x14ac:dyDescent="0.25">
      <c r="A32" s="83">
        <v>44653</v>
      </c>
      <c r="B32" s="27" t="s">
        <v>521</v>
      </c>
      <c r="C32" s="27" t="s">
        <v>208</v>
      </c>
      <c r="D32" s="25" t="s">
        <v>257</v>
      </c>
      <c r="E32" s="25" t="s">
        <v>105</v>
      </c>
      <c r="F32" s="25" t="s">
        <v>236</v>
      </c>
      <c r="G32" s="25" t="s">
        <v>472</v>
      </c>
      <c r="H32" s="25" t="s">
        <v>258</v>
      </c>
      <c r="I32" s="28">
        <v>1127243</v>
      </c>
      <c r="J32" s="98"/>
      <c r="L32" s="119"/>
      <c r="M32" s="119"/>
    </row>
    <row r="33" spans="1:13" s="17" customFormat="1" ht="16" customHeight="1" x14ac:dyDescent="0.25">
      <c r="A33" s="83">
        <v>44656</v>
      </c>
      <c r="B33" s="27" t="s">
        <v>521</v>
      </c>
      <c r="C33" s="27" t="s">
        <v>207</v>
      </c>
      <c r="D33" s="25" t="s">
        <v>257</v>
      </c>
      <c r="E33" s="25" t="s">
        <v>105</v>
      </c>
      <c r="F33" s="25" t="s">
        <v>533</v>
      </c>
      <c r="G33" s="25" t="s">
        <v>454</v>
      </c>
      <c r="H33" s="25" t="s">
        <v>258</v>
      </c>
      <c r="I33" s="28">
        <v>3296133</v>
      </c>
      <c r="J33" s="98"/>
      <c r="L33" s="119"/>
      <c r="M33" s="119"/>
    </row>
    <row r="34" spans="1:13" s="17" customFormat="1" ht="16" customHeight="1" x14ac:dyDescent="0.25">
      <c r="A34" s="83">
        <v>44658</v>
      </c>
      <c r="B34" s="27" t="s">
        <v>521</v>
      </c>
      <c r="C34" s="27" t="s">
        <v>208</v>
      </c>
      <c r="D34" s="25" t="s">
        <v>257</v>
      </c>
      <c r="E34" s="25" t="s">
        <v>105</v>
      </c>
      <c r="F34" s="25" t="s">
        <v>78</v>
      </c>
      <c r="G34" s="25" t="s">
        <v>406</v>
      </c>
      <c r="H34" s="25" t="s">
        <v>258</v>
      </c>
      <c r="I34" s="28">
        <v>3474166</v>
      </c>
      <c r="J34" s="98"/>
      <c r="L34" s="119"/>
      <c r="M34" s="119"/>
    </row>
    <row r="35" spans="1:13" s="17" customFormat="1" ht="16" customHeight="1" x14ac:dyDescent="0.25">
      <c r="A35" s="83">
        <v>44667</v>
      </c>
      <c r="B35" s="27" t="s">
        <v>521</v>
      </c>
      <c r="C35" s="27" t="s">
        <v>207</v>
      </c>
      <c r="D35" s="25" t="s">
        <v>257</v>
      </c>
      <c r="E35" s="25" t="s">
        <v>105</v>
      </c>
      <c r="F35" s="25" t="s">
        <v>65</v>
      </c>
      <c r="G35" s="25" t="s">
        <v>559</v>
      </c>
      <c r="H35" s="25" t="s">
        <v>258</v>
      </c>
      <c r="I35" s="28">
        <v>3807680</v>
      </c>
      <c r="J35" s="98"/>
      <c r="L35" s="119"/>
      <c r="M35" s="119"/>
    </row>
    <row r="36" spans="1:13" s="17" customFormat="1" ht="16" customHeight="1" x14ac:dyDescent="0.25">
      <c r="A36" s="83">
        <v>44670</v>
      </c>
      <c r="B36" s="27" t="s">
        <v>521</v>
      </c>
      <c r="C36" s="27" t="s">
        <v>208</v>
      </c>
      <c r="D36" s="25" t="s">
        <v>257</v>
      </c>
      <c r="E36" s="25" t="s">
        <v>105</v>
      </c>
      <c r="F36" s="25" t="s">
        <v>221</v>
      </c>
      <c r="G36" s="25" t="s">
        <v>515</v>
      </c>
      <c r="H36" s="25" t="s">
        <v>258</v>
      </c>
      <c r="I36" s="28">
        <v>3478781</v>
      </c>
      <c r="J36" s="98"/>
      <c r="L36" s="119"/>
      <c r="M36" s="119"/>
    </row>
    <row r="37" spans="1:13" s="17" customFormat="1" ht="16" customHeight="1" x14ac:dyDescent="0.25">
      <c r="A37" s="83">
        <v>44678</v>
      </c>
      <c r="B37" s="27" t="s">
        <v>521</v>
      </c>
      <c r="C37" s="27" t="s">
        <v>207</v>
      </c>
      <c r="D37" s="25" t="s">
        <v>257</v>
      </c>
      <c r="E37" s="25" t="s">
        <v>105</v>
      </c>
      <c r="F37" s="25" t="s">
        <v>174</v>
      </c>
      <c r="G37" s="25" t="s">
        <v>168</v>
      </c>
      <c r="H37" s="25" t="s">
        <v>258</v>
      </c>
      <c r="I37" s="28">
        <v>2200805</v>
      </c>
      <c r="J37" s="98" t="s">
        <v>57</v>
      </c>
      <c r="L37" s="119"/>
      <c r="M37" s="119"/>
    </row>
    <row r="38" spans="1:13" s="17" customFormat="1" ht="16" customHeight="1" x14ac:dyDescent="0.25">
      <c r="A38" s="83">
        <v>44678</v>
      </c>
      <c r="B38" s="27" t="s">
        <v>521</v>
      </c>
      <c r="C38" s="27" t="s">
        <v>207</v>
      </c>
      <c r="D38" s="25" t="s">
        <v>257</v>
      </c>
      <c r="E38" s="25" t="s">
        <v>105</v>
      </c>
      <c r="F38" s="25" t="s">
        <v>193</v>
      </c>
      <c r="G38" s="25" t="s">
        <v>168</v>
      </c>
      <c r="H38" s="25" t="s">
        <v>258</v>
      </c>
      <c r="I38" s="28">
        <v>995726</v>
      </c>
      <c r="J38" s="98" t="s">
        <v>57</v>
      </c>
      <c r="L38" s="119"/>
      <c r="M38" s="119"/>
    </row>
    <row r="39" spans="1:13" s="17" customFormat="1" ht="16" customHeight="1" thickBot="1" x14ac:dyDescent="0.3">
      <c r="A39" s="83">
        <v>44679</v>
      </c>
      <c r="B39" s="27" t="s">
        <v>521</v>
      </c>
      <c r="C39" s="27" t="s">
        <v>208</v>
      </c>
      <c r="D39" s="25" t="s">
        <v>257</v>
      </c>
      <c r="E39" s="25" t="s">
        <v>105</v>
      </c>
      <c r="F39" s="25" t="s">
        <v>281</v>
      </c>
      <c r="G39" s="25" t="s">
        <v>293</v>
      </c>
      <c r="H39" s="25" t="s">
        <v>258</v>
      </c>
      <c r="I39" s="28">
        <v>3465635</v>
      </c>
      <c r="J39" s="98"/>
      <c r="L39" s="119"/>
      <c r="M39" s="119"/>
    </row>
    <row r="40" spans="1:13" s="17" customFormat="1" ht="16" customHeight="1" thickBot="1" x14ac:dyDescent="0.35">
      <c r="A40" s="112" t="s">
        <v>188</v>
      </c>
      <c r="B40" s="113"/>
      <c r="C40" s="113"/>
      <c r="D40" s="113"/>
      <c r="E40" s="113"/>
      <c r="F40" s="113"/>
      <c r="G40" s="113"/>
      <c r="H40" s="60"/>
      <c r="I40" s="137">
        <f>SUM(I11:I39)</f>
        <v>89332629</v>
      </c>
      <c r="J40" s="61"/>
      <c r="L40" s="119"/>
      <c r="M40" s="119"/>
    </row>
    <row r="41" spans="1:13" s="17" customFormat="1" ht="16" customHeight="1" x14ac:dyDescent="0.25">
      <c r="A41" s="114"/>
      <c r="B41" s="114"/>
      <c r="C41" s="114"/>
      <c r="D41" s="114"/>
      <c r="E41" s="114"/>
      <c r="F41" s="114"/>
      <c r="G41" s="114"/>
      <c r="H41" s="30"/>
      <c r="I41" s="100"/>
      <c r="J41" s="30"/>
      <c r="L41" s="119"/>
      <c r="M41" s="119"/>
    </row>
    <row r="42" spans="1:13" s="17" customFormat="1" ht="16" customHeight="1" x14ac:dyDescent="0.3">
      <c r="A42" s="115"/>
      <c r="B42" s="110"/>
      <c r="C42" s="110"/>
      <c r="D42" s="110"/>
      <c r="E42" s="110"/>
      <c r="F42" s="116"/>
      <c r="G42" s="110"/>
      <c r="H42" s="31"/>
      <c r="I42" s="101"/>
      <c r="L42" s="119"/>
      <c r="M42" s="119"/>
    </row>
    <row r="43" spans="1:13" s="17" customFormat="1" ht="16" customHeight="1" x14ac:dyDescent="0.25">
      <c r="A43" s="233"/>
      <c r="B43" s="233"/>
      <c r="C43" s="233"/>
      <c r="D43" s="233"/>
      <c r="E43" s="233"/>
      <c r="F43" s="233"/>
      <c r="G43" s="233"/>
      <c r="H43" s="233"/>
      <c r="I43" s="233"/>
      <c r="J43" s="233"/>
      <c r="L43" s="119"/>
      <c r="M43" s="119"/>
    </row>
    <row r="44" spans="1:13" s="17" customFormat="1" ht="16" customHeight="1" x14ac:dyDescent="0.25">
      <c r="A44" s="233"/>
      <c r="B44" s="233"/>
      <c r="C44" s="233"/>
      <c r="D44" s="233"/>
      <c r="E44" s="233"/>
      <c r="F44" s="233"/>
      <c r="G44" s="233"/>
      <c r="H44" s="233"/>
      <c r="I44" s="233"/>
      <c r="J44" s="233"/>
      <c r="L44" s="119"/>
      <c r="M44" s="119"/>
    </row>
    <row r="45" spans="1:13" s="17" customFormat="1" ht="16" customHeight="1" x14ac:dyDescent="0.25">
      <c r="A45" s="234"/>
      <c r="B45" s="234"/>
      <c r="C45" s="234"/>
      <c r="D45" s="234"/>
      <c r="E45" s="234"/>
      <c r="F45" s="234"/>
      <c r="G45" s="234"/>
      <c r="H45" s="234"/>
      <c r="I45" s="234"/>
      <c r="J45" s="234"/>
      <c r="L45" s="119"/>
      <c r="M45" s="119"/>
    </row>
    <row r="46" spans="1:13" s="17" customFormat="1" ht="16" customHeight="1" x14ac:dyDescent="0.25">
      <c r="A46" s="234"/>
      <c r="B46" s="234"/>
      <c r="C46" s="234"/>
      <c r="D46" s="234"/>
      <c r="E46" s="234"/>
      <c r="F46" s="234"/>
      <c r="G46" s="234"/>
      <c r="H46" s="234"/>
      <c r="I46" s="234"/>
      <c r="J46" s="234"/>
      <c r="L46" s="119"/>
      <c r="M46" s="119"/>
    </row>
    <row r="47" spans="1:13" s="17" customFormat="1" ht="16" customHeight="1" x14ac:dyDescent="0.25">
      <c r="A47" s="117"/>
      <c r="B47" s="117"/>
      <c r="C47" s="117"/>
      <c r="D47" s="117"/>
      <c r="E47" s="117"/>
      <c r="F47" s="117"/>
      <c r="G47" s="117"/>
      <c r="H47" s="92"/>
      <c r="I47" s="92"/>
      <c r="J47" s="92"/>
      <c r="L47" s="119"/>
      <c r="M47" s="119"/>
    </row>
    <row r="48" spans="1:13" s="17" customFormat="1" ht="16" customHeight="1" x14ac:dyDescent="0.25">
      <c r="A48" s="235"/>
      <c r="B48" s="235"/>
      <c r="C48" s="235"/>
      <c r="D48" s="235"/>
      <c r="E48" s="235"/>
      <c r="F48" s="235"/>
      <c r="G48" s="235"/>
      <c r="H48" s="235"/>
      <c r="I48" s="235"/>
      <c r="J48" s="235"/>
      <c r="L48" s="119"/>
      <c r="M48" s="119"/>
    </row>
    <row r="49" spans="1:13" s="17" customFormat="1" ht="16" customHeight="1" x14ac:dyDescent="0.25">
      <c r="A49" s="114"/>
      <c r="B49" s="114"/>
      <c r="C49" s="114"/>
      <c r="D49" s="114"/>
      <c r="E49" s="114"/>
      <c r="F49" s="114"/>
      <c r="G49" s="114"/>
      <c r="H49" s="30"/>
      <c r="I49" s="30"/>
      <c r="J49" s="30"/>
      <c r="L49" s="119"/>
      <c r="M49" s="119"/>
    </row>
    <row r="50" spans="1:13" s="17" customFormat="1" ht="16" customHeight="1" x14ac:dyDescent="0.25">
      <c r="A50" s="114"/>
      <c r="B50" s="114"/>
      <c r="C50" s="114"/>
      <c r="D50" s="114"/>
      <c r="E50" s="114"/>
      <c r="F50" s="114"/>
      <c r="G50" s="114"/>
      <c r="H50" s="30"/>
      <c r="I50" s="30"/>
      <c r="J50" s="30"/>
      <c r="L50" s="119"/>
      <c r="M50" s="119"/>
    </row>
    <row r="51" spans="1:13" s="17" customFormat="1" ht="16" customHeight="1" x14ac:dyDescent="0.25">
      <c r="A51" s="114"/>
      <c r="B51" s="114"/>
      <c r="C51" s="114"/>
      <c r="D51" s="114"/>
      <c r="E51" s="114"/>
      <c r="F51" s="114"/>
      <c r="G51" s="118"/>
      <c r="H51" s="99"/>
      <c r="I51" s="30"/>
      <c r="J51" s="30"/>
      <c r="L51" s="119"/>
      <c r="M51" s="119"/>
    </row>
    <row r="52" spans="1:13" s="17" customFormat="1" ht="16" customHeight="1" x14ac:dyDescent="0.25">
      <c r="A52" s="114"/>
      <c r="B52" s="114"/>
      <c r="C52" s="114"/>
      <c r="D52" s="114"/>
      <c r="E52" s="114"/>
      <c r="F52" s="114"/>
      <c r="G52" s="118"/>
      <c r="H52" s="99"/>
      <c r="I52" s="100"/>
      <c r="J52" s="30"/>
      <c r="L52" s="119"/>
      <c r="M52" s="119"/>
    </row>
    <row r="53" spans="1:13" s="17" customFormat="1" ht="16" customHeight="1" x14ac:dyDescent="0.25">
      <c r="A53" s="114"/>
      <c r="B53" s="114"/>
      <c r="C53" s="114"/>
      <c r="D53" s="114"/>
      <c r="E53" s="114"/>
      <c r="F53" s="114"/>
      <c r="G53" s="114"/>
      <c r="H53" s="30"/>
      <c r="I53" s="30"/>
      <c r="J53" s="30"/>
      <c r="L53" s="119"/>
      <c r="M53" s="119"/>
    </row>
    <row r="54" spans="1:13" s="17" customFormat="1" ht="16" customHeight="1" x14ac:dyDescent="0.25">
      <c r="A54" s="114"/>
      <c r="B54" s="114"/>
      <c r="C54" s="114"/>
      <c r="D54" s="114"/>
      <c r="E54" s="114"/>
      <c r="F54" s="114"/>
      <c r="G54" s="114"/>
      <c r="H54" s="30"/>
      <c r="I54" s="100"/>
      <c r="J54" s="30"/>
      <c r="L54" s="119"/>
      <c r="M54" s="119"/>
    </row>
    <row r="55" spans="1:13" s="17" customFormat="1" ht="16" customHeight="1" x14ac:dyDescent="0.25">
      <c r="A55" s="114"/>
      <c r="B55" s="114"/>
      <c r="C55" s="114"/>
      <c r="D55" s="114"/>
      <c r="E55" s="114"/>
      <c r="F55" s="114"/>
      <c r="G55" s="114"/>
      <c r="H55" s="30"/>
      <c r="I55" s="30"/>
      <c r="J55" s="30"/>
      <c r="L55" s="119"/>
      <c r="M55" s="119"/>
    </row>
    <row r="56" spans="1:13" s="17" customFormat="1" ht="16" customHeight="1" x14ac:dyDescent="0.25">
      <c r="A56" s="114"/>
      <c r="B56" s="114"/>
      <c r="C56" s="114"/>
      <c r="D56" s="114"/>
      <c r="E56" s="114"/>
      <c r="F56" s="114"/>
      <c r="G56" s="114"/>
      <c r="H56" s="30"/>
      <c r="I56" s="30"/>
      <c r="J56" s="30"/>
      <c r="L56" s="119"/>
      <c r="M56" s="119"/>
    </row>
    <row r="57" spans="1:13" s="17" customFormat="1" ht="16" customHeight="1" x14ac:dyDescent="0.25">
      <c r="A57" s="114"/>
      <c r="B57" s="114"/>
      <c r="C57" s="114"/>
      <c r="D57" s="114"/>
      <c r="E57" s="114"/>
      <c r="F57" s="114"/>
      <c r="G57" s="114"/>
      <c r="H57" s="30"/>
      <c r="I57" s="30"/>
      <c r="J57" s="30"/>
      <c r="L57" s="119"/>
      <c r="M57" s="119"/>
    </row>
    <row r="58" spans="1:13" s="17" customFormat="1" ht="16" customHeight="1" x14ac:dyDescent="0.25">
      <c r="A58" s="114"/>
      <c r="B58" s="114"/>
      <c r="C58" s="114"/>
      <c r="D58" s="114"/>
      <c r="E58" s="114"/>
      <c r="F58" s="114"/>
      <c r="G58" s="114"/>
      <c r="H58" s="30"/>
      <c r="I58" s="30"/>
      <c r="J58" s="30"/>
      <c r="L58" s="119"/>
      <c r="M58" s="119"/>
    </row>
    <row r="59" spans="1:13" s="17" customFormat="1" ht="16" customHeight="1" x14ac:dyDescent="0.25">
      <c r="A59" s="114"/>
      <c r="B59" s="114"/>
      <c r="C59" s="114"/>
      <c r="D59" s="114"/>
      <c r="E59" s="114"/>
      <c r="F59" s="114"/>
      <c r="G59" s="114"/>
      <c r="H59" s="30"/>
      <c r="I59" s="30"/>
      <c r="J59" s="30"/>
    </row>
    <row r="60" spans="1:13" s="17" customFormat="1" ht="16" customHeight="1" x14ac:dyDescent="0.25">
      <c r="A60" s="114"/>
      <c r="B60" s="114"/>
      <c r="C60" s="114"/>
      <c r="D60" s="114"/>
      <c r="E60" s="114"/>
      <c r="F60" s="114"/>
      <c r="G60" s="114"/>
      <c r="H60" s="30"/>
      <c r="I60" s="30"/>
      <c r="J60" s="30"/>
      <c r="L60" s="119"/>
      <c r="M60" s="119"/>
    </row>
    <row r="61" spans="1:13" s="17" customFormat="1" ht="16" customHeight="1" x14ac:dyDescent="0.25">
      <c r="A61" s="114" t="s">
        <v>82</v>
      </c>
      <c r="B61" s="114"/>
      <c r="C61" s="114"/>
      <c r="D61" s="114"/>
      <c r="E61" s="114"/>
      <c r="F61" s="114"/>
      <c r="G61" s="114"/>
      <c r="H61" s="30"/>
      <c r="I61" s="30"/>
      <c r="J61" s="30"/>
      <c r="L61" s="119"/>
      <c r="M61" s="119"/>
    </row>
    <row r="62" spans="1:13" s="17" customFormat="1" ht="16" customHeight="1" x14ac:dyDescent="0.25">
      <c r="A62" s="114"/>
      <c r="B62" s="114"/>
      <c r="C62" s="114"/>
      <c r="D62" s="114"/>
      <c r="E62" s="114"/>
      <c r="F62" s="114"/>
      <c r="G62" s="114"/>
      <c r="H62" s="30"/>
      <c r="I62" s="30"/>
      <c r="J62" s="30"/>
      <c r="L62" s="119"/>
      <c r="M62" s="119"/>
    </row>
    <row r="63" spans="1:13" s="17" customFormat="1" ht="16" customHeight="1" x14ac:dyDescent="0.25">
      <c r="A63" s="114"/>
      <c r="B63" s="114"/>
      <c r="C63" s="114"/>
      <c r="D63" s="114"/>
      <c r="E63" s="114"/>
      <c r="F63" s="114"/>
      <c r="G63" s="114"/>
      <c r="H63" s="30"/>
      <c r="I63" s="30"/>
      <c r="J63" s="30"/>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4"/>
      <c r="H66" s="30"/>
      <c r="I66" s="30"/>
      <c r="J66" s="30"/>
      <c r="L66" s="119"/>
      <c r="M66" s="119"/>
    </row>
    <row r="67" spans="1:13" s="17" customFormat="1" ht="16" customHeight="1" x14ac:dyDescent="0.25">
      <c r="A67" s="114"/>
      <c r="B67" s="114"/>
      <c r="C67" s="114"/>
      <c r="D67" s="114"/>
      <c r="E67" s="114"/>
      <c r="F67" s="114"/>
      <c r="G67" s="114"/>
      <c r="H67" s="30"/>
      <c r="I67" s="30"/>
      <c r="J67" s="30"/>
      <c r="L67" s="119"/>
      <c r="M67" s="119"/>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c r="B69" s="114"/>
      <c r="C69" s="114"/>
      <c r="D69" s="114"/>
      <c r="E69" s="114"/>
      <c r="F69" s="114"/>
      <c r="G69" s="114"/>
      <c r="H69" s="30"/>
      <c r="I69" s="30"/>
      <c r="J69" s="30"/>
      <c r="L69" s="119"/>
      <c r="M69" s="119"/>
    </row>
    <row r="70" spans="1:13" s="17" customFormat="1" ht="16" customHeight="1" thickBot="1" x14ac:dyDescent="0.3">
      <c r="A70" s="202"/>
      <c r="B70" s="202"/>
      <c r="C70" s="202"/>
      <c r="D70" s="202"/>
      <c r="E70" s="202"/>
      <c r="F70" s="202"/>
      <c r="G70" s="202"/>
      <c r="H70" s="201"/>
      <c r="I70" s="201"/>
      <c r="J70" s="201"/>
      <c r="L70" s="119"/>
      <c r="M70" s="119"/>
    </row>
    <row r="71" spans="1:13" s="17" customFormat="1" ht="16" customHeight="1" thickTop="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ht="17.25" customHeight="1" x14ac:dyDescent="0.25"/>
    <row r="118" spans="1:13" ht="14.15" customHeight="1" x14ac:dyDescent="0.25"/>
    <row r="119" spans="1:13" s="90" customFormat="1" ht="14.15" customHeight="1" x14ac:dyDescent="0.25">
      <c r="A119" s="114"/>
      <c r="B119" s="114"/>
      <c r="C119" s="114"/>
      <c r="D119" s="114"/>
      <c r="E119" s="114"/>
      <c r="F119" s="114"/>
      <c r="G119" s="114"/>
      <c r="H119" s="30"/>
      <c r="I119" s="30"/>
      <c r="J119" s="30"/>
    </row>
    <row r="120" spans="1:13" ht="13.5" customHeight="1" x14ac:dyDescent="0.25"/>
    <row r="121" spans="1:13" ht="13.5" customHeight="1" x14ac:dyDescent="0.25"/>
    <row r="122" spans="1:13" ht="13.5" customHeight="1" x14ac:dyDescent="0.25"/>
    <row r="123" spans="1:13" s="17" customFormat="1" ht="13" customHeight="1" x14ac:dyDescent="0.25">
      <c r="A123" s="114"/>
      <c r="B123" s="114"/>
      <c r="C123" s="114"/>
      <c r="D123" s="114"/>
      <c r="E123" s="114"/>
      <c r="F123" s="114"/>
      <c r="G123" s="114"/>
      <c r="H123" s="30"/>
      <c r="I123" s="30"/>
      <c r="J123" s="30"/>
    </row>
  </sheetData>
  <sortState xmlns:xlrd2="http://schemas.microsoft.com/office/spreadsheetml/2017/richdata2" ref="A11:J39">
    <sortCondition ref="A11:A39"/>
    <sortCondition ref="D11:D39"/>
    <sortCondition ref="F11:F39"/>
  </sortState>
  <mergeCells count="5">
    <mergeCell ref="A43:J43"/>
    <mergeCell ref="A44:J44"/>
    <mergeCell ref="A45:J45"/>
    <mergeCell ref="A46:J46"/>
    <mergeCell ref="A48:J48"/>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8"/>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574</v>
      </c>
      <c r="B1" s="110"/>
      <c r="C1" s="110"/>
      <c r="D1" s="110"/>
      <c r="E1" s="110"/>
      <c r="F1" s="110"/>
      <c r="G1" s="110"/>
      <c r="H1" s="1"/>
      <c r="I1" s="1"/>
    </row>
    <row r="2" spans="1:10" ht="12.75" customHeight="1" x14ac:dyDescent="0.3">
      <c r="A2" s="128" t="s">
        <v>595</v>
      </c>
      <c r="B2" s="110"/>
      <c r="C2" s="110"/>
      <c r="D2" s="110"/>
      <c r="E2" s="110"/>
      <c r="F2" s="110"/>
      <c r="G2" s="110"/>
      <c r="H2" s="1"/>
      <c r="I2" s="1"/>
    </row>
    <row r="3" spans="1:10" ht="12.75" customHeight="1" x14ac:dyDescent="0.3">
      <c r="A3" s="109" t="s">
        <v>242</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214" t="s">
        <v>11</v>
      </c>
      <c r="B8" s="122"/>
      <c r="C8" s="122"/>
      <c r="D8" s="122"/>
      <c r="E8" s="122"/>
      <c r="F8" s="122"/>
      <c r="G8" s="122"/>
      <c r="H8" s="122"/>
      <c r="I8" s="122"/>
      <c r="J8" s="215"/>
    </row>
    <row r="9" spans="1:10" ht="13.5" customHeight="1" thickBot="1" x14ac:dyDescent="0.35">
      <c r="A9" s="179"/>
      <c r="B9" s="179"/>
      <c r="C9" s="179"/>
      <c r="D9" s="179"/>
      <c r="E9" s="179"/>
      <c r="F9" s="179"/>
      <c r="G9" s="179"/>
      <c r="H9" s="4"/>
      <c r="I9" s="4"/>
      <c r="J9" s="97"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44562</v>
      </c>
      <c r="B11" s="27" t="s">
        <v>296</v>
      </c>
      <c r="C11" s="27" t="s">
        <v>297</v>
      </c>
      <c r="D11" s="25" t="s">
        <v>401</v>
      </c>
      <c r="E11" s="25" t="s">
        <v>105</v>
      </c>
      <c r="F11" s="25" t="s">
        <v>236</v>
      </c>
      <c r="G11" s="25" t="s">
        <v>425</v>
      </c>
      <c r="H11" s="25" t="s">
        <v>300</v>
      </c>
      <c r="I11" s="28">
        <v>3805904</v>
      </c>
      <c r="J11" s="98"/>
    </row>
    <row r="12" spans="1:10" s="17" customFormat="1" ht="25" x14ac:dyDescent="0.25">
      <c r="A12" s="83">
        <v>44563</v>
      </c>
      <c r="B12" s="27" t="s">
        <v>296</v>
      </c>
      <c r="C12" s="27" t="s">
        <v>297</v>
      </c>
      <c r="D12" s="25" t="s">
        <v>401</v>
      </c>
      <c r="E12" s="25" t="s">
        <v>105</v>
      </c>
      <c r="F12" s="25" t="s">
        <v>121</v>
      </c>
      <c r="G12" s="25" t="s">
        <v>513</v>
      </c>
      <c r="H12" s="25" t="s">
        <v>300</v>
      </c>
      <c r="I12" s="28">
        <v>3315361</v>
      </c>
      <c r="J12" s="98"/>
    </row>
    <row r="13" spans="1:10" s="17" customFormat="1" ht="25" x14ac:dyDescent="0.25">
      <c r="A13" s="83">
        <v>44564</v>
      </c>
      <c r="B13" s="27" t="s">
        <v>296</v>
      </c>
      <c r="C13" s="27" t="s">
        <v>297</v>
      </c>
      <c r="D13" s="25" t="s">
        <v>401</v>
      </c>
      <c r="E13" s="25" t="s">
        <v>105</v>
      </c>
      <c r="F13" s="25" t="s">
        <v>193</v>
      </c>
      <c r="G13" s="25" t="s">
        <v>210</v>
      </c>
      <c r="H13" s="25" t="s">
        <v>300</v>
      </c>
      <c r="I13" s="28">
        <v>3771395</v>
      </c>
      <c r="J13" s="98"/>
    </row>
    <row r="14" spans="1:10" s="17" customFormat="1" ht="25" x14ac:dyDescent="0.25">
      <c r="A14" s="83">
        <v>44566</v>
      </c>
      <c r="B14" s="27" t="s">
        <v>296</v>
      </c>
      <c r="C14" s="27" t="s">
        <v>297</v>
      </c>
      <c r="D14" s="25" t="s">
        <v>631</v>
      </c>
      <c r="E14" s="25" t="s">
        <v>105</v>
      </c>
      <c r="F14" s="25" t="s">
        <v>181</v>
      </c>
      <c r="G14" s="25" t="s">
        <v>450</v>
      </c>
      <c r="H14" s="25" t="s">
        <v>300</v>
      </c>
      <c r="I14" s="28">
        <v>3294865</v>
      </c>
      <c r="J14" s="98"/>
    </row>
    <row r="15" spans="1:10" s="17" customFormat="1" ht="25" x14ac:dyDescent="0.25">
      <c r="A15" s="83">
        <v>44568</v>
      </c>
      <c r="B15" s="27" t="s">
        <v>296</v>
      </c>
      <c r="C15" s="27" t="s">
        <v>297</v>
      </c>
      <c r="D15" s="25" t="s">
        <v>401</v>
      </c>
      <c r="E15" s="25" t="s">
        <v>105</v>
      </c>
      <c r="F15" s="25" t="s">
        <v>78</v>
      </c>
      <c r="G15" s="25" t="s">
        <v>334</v>
      </c>
      <c r="H15" s="25" t="s">
        <v>300</v>
      </c>
      <c r="I15" s="28">
        <v>3714907</v>
      </c>
      <c r="J15" s="98"/>
    </row>
    <row r="16" spans="1:10" s="17" customFormat="1" ht="25" x14ac:dyDescent="0.25">
      <c r="A16" s="83">
        <v>44570</v>
      </c>
      <c r="B16" s="27" t="s">
        <v>296</v>
      </c>
      <c r="C16" s="27" t="s">
        <v>297</v>
      </c>
      <c r="D16" s="25" t="s">
        <v>631</v>
      </c>
      <c r="E16" s="25" t="s">
        <v>105</v>
      </c>
      <c r="F16" s="25" t="s">
        <v>110</v>
      </c>
      <c r="G16" s="25" t="s">
        <v>442</v>
      </c>
      <c r="H16" s="25" t="s">
        <v>300</v>
      </c>
      <c r="I16" s="28">
        <v>3755434</v>
      </c>
      <c r="J16" s="98"/>
    </row>
    <row r="17" spans="1:10" s="17" customFormat="1" ht="25" x14ac:dyDescent="0.25">
      <c r="A17" s="83">
        <v>44571</v>
      </c>
      <c r="B17" s="27" t="s">
        <v>296</v>
      </c>
      <c r="C17" s="27" t="s">
        <v>297</v>
      </c>
      <c r="D17" s="25" t="s">
        <v>401</v>
      </c>
      <c r="E17" s="25" t="s">
        <v>105</v>
      </c>
      <c r="F17" s="25" t="s">
        <v>236</v>
      </c>
      <c r="G17" s="25" t="s">
        <v>605</v>
      </c>
      <c r="H17" s="25" t="s">
        <v>300</v>
      </c>
      <c r="I17" s="28">
        <v>2947561</v>
      </c>
      <c r="J17" s="98"/>
    </row>
    <row r="18" spans="1:10" s="17" customFormat="1" ht="25" x14ac:dyDescent="0.25">
      <c r="A18" s="83">
        <v>44572</v>
      </c>
      <c r="B18" s="27" t="s">
        <v>296</v>
      </c>
      <c r="C18" s="27" t="s">
        <v>297</v>
      </c>
      <c r="D18" s="25" t="s">
        <v>401</v>
      </c>
      <c r="E18" s="25" t="s">
        <v>105</v>
      </c>
      <c r="F18" s="25" t="s">
        <v>121</v>
      </c>
      <c r="G18" s="25" t="s">
        <v>607</v>
      </c>
      <c r="H18" s="25" t="s">
        <v>300</v>
      </c>
      <c r="I18" s="28">
        <v>3705456</v>
      </c>
      <c r="J18" s="98"/>
    </row>
    <row r="19" spans="1:10" s="17" customFormat="1" ht="25" x14ac:dyDescent="0.25">
      <c r="A19" s="83">
        <v>44574</v>
      </c>
      <c r="B19" s="27" t="s">
        <v>296</v>
      </c>
      <c r="C19" s="27" t="s">
        <v>297</v>
      </c>
      <c r="D19" s="25" t="s">
        <v>401</v>
      </c>
      <c r="E19" s="25" t="s">
        <v>105</v>
      </c>
      <c r="F19" s="25" t="s">
        <v>121</v>
      </c>
      <c r="G19" s="25" t="s">
        <v>214</v>
      </c>
      <c r="H19" s="25" t="s">
        <v>300</v>
      </c>
      <c r="I19" s="28">
        <v>3447091</v>
      </c>
      <c r="J19" s="98"/>
    </row>
    <row r="20" spans="1:10" s="17" customFormat="1" ht="25" x14ac:dyDescent="0.25">
      <c r="A20" s="83">
        <v>44577</v>
      </c>
      <c r="B20" s="27" t="s">
        <v>296</v>
      </c>
      <c r="C20" s="27" t="s">
        <v>297</v>
      </c>
      <c r="D20" s="25" t="s">
        <v>401</v>
      </c>
      <c r="E20" s="25" t="s">
        <v>105</v>
      </c>
      <c r="F20" s="25" t="s">
        <v>78</v>
      </c>
      <c r="G20" s="25" t="s">
        <v>507</v>
      </c>
      <c r="H20" s="25" t="s">
        <v>300</v>
      </c>
      <c r="I20" s="28">
        <v>3781935</v>
      </c>
      <c r="J20" s="98"/>
    </row>
    <row r="21" spans="1:10" s="17" customFormat="1" ht="25" x14ac:dyDescent="0.25">
      <c r="A21" s="83">
        <v>44577</v>
      </c>
      <c r="B21" s="27" t="s">
        <v>296</v>
      </c>
      <c r="C21" s="27" t="s">
        <v>297</v>
      </c>
      <c r="D21" s="25" t="s">
        <v>401</v>
      </c>
      <c r="E21" s="25" t="s">
        <v>105</v>
      </c>
      <c r="F21" s="25" t="s">
        <v>78</v>
      </c>
      <c r="G21" s="25" t="s">
        <v>366</v>
      </c>
      <c r="H21" s="25" t="s">
        <v>300</v>
      </c>
      <c r="I21" s="28">
        <v>3338642</v>
      </c>
      <c r="J21" s="98"/>
    </row>
    <row r="22" spans="1:10" s="17" customFormat="1" ht="25" x14ac:dyDescent="0.25">
      <c r="A22" s="83">
        <v>44579</v>
      </c>
      <c r="B22" s="27" t="s">
        <v>296</v>
      </c>
      <c r="C22" s="27" t="s">
        <v>297</v>
      </c>
      <c r="D22" s="25" t="s">
        <v>401</v>
      </c>
      <c r="E22" s="25" t="s">
        <v>105</v>
      </c>
      <c r="F22" s="25" t="s">
        <v>200</v>
      </c>
      <c r="G22" s="25" t="s">
        <v>328</v>
      </c>
      <c r="H22" s="25" t="s">
        <v>300</v>
      </c>
      <c r="I22" s="28">
        <v>3411614</v>
      </c>
      <c r="J22" s="98"/>
    </row>
    <row r="23" spans="1:10" s="17" customFormat="1" ht="25" x14ac:dyDescent="0.25">
      <c r="A23" s="83">
        <v>44580</v>
      </c>
      <c r="B23" s="27" t="s">
        <v>296</v>
      </c>
      <c r="C23" s="27" t="s">
        <v>297</v>
      </c>
      <c r="D23" s="25" t="s">
        <v>401</v>
      </c>
      <c r="E23" s="25" t="s">
        <v>105</v>
      </c>
      <c r="F23" s="25" t="s">
        <v>121</v>
      </c>
      <c r="G23" s="25" t="s">
        <v>608</v>
      </c>
      <c r="H23" s="25" t="s">
        <v>300</v>
      </c>
      <c r="I23" s="28">
        <v>3718396</v>
      </c>
      <c r="J23" s="98"/>
    </row>
    <row r="24" spans="1:10" s="17" customFormat="1" ht="25" x14ac:dyDescent="0.25">
      <c r="A24" s="83">
        <v>44582</v>
      </c>
      <c r="B24" s="27" t="s">
        <v>296</v>
      </c>
      <c r="C24" s="27" t="s">
        <v>297</v>
      </c>
      <c r="D24" s="25" t="s">
        <v>401</v>
      </c>
      <c r="E24" s="25" t="s">
        <v>105</v>
      </c>
      <c r="F24" s="25" t="s">
        <v>236</v>
      </c>
      <c r="G24" s="25" t="s">
        <v>424</v>
      </c>
      <c r="H24" s="25" t="s">
        <v>300</v>
      </c>
      <c r="I24" s="28">
        <v>3796190</v>
      </c>
      <c r="J24" s="98"/>
    </row>
    <row r="25" spans="1:10" s="17" customFormat="1" ht="25" x14ac:dyDescent="0.25">
      <c r="A25" s="83">
        <v>44584</v>
      </c>
      <c r="B25" s="27" t="s">
        <v>296</v>
      </c>
      <c r="C25" s="27" t="s">
        <v>297</v>
      </c>
      <c r="D25" s="25" t="s">
        <v>401</v>
      </c>
      <c r="E25" s="25" t="s">
        <v>105</v>
      </c>
      <c r="F25" s="25" t="s">
        <v>248</v>
      </c>
      <c r="G25" s="25" t="s">
        <v>582</v>
      </c>
      <c r="H25" s="25" t="s">
        <v>300</v>
      </c>
      <c r="I25" s="28">
        <v>3431375</v>
      </c>
      <c r="J25" s="98"/>
    </row>
    <row r="26" spans="1:10" s="17" customFormat="1" ht="25" x14ac:dyDescent="0.25">
      <c r="A26" s="83">
        <v>44586</v>
      </c>
      <c r="B26" s="27" t="s">
        <v>296</v>
      </c>
      <c r="C26" s="27" t="s">
        <v>297</v>
      </c>
      <c r="D26" s="25" t="s">
        <v>631</v>
      </c>
      <c r="E26" s="25" t="s">
        <v>105</v>
      </c>
      <c r="F26" s="25" t="s">
        <v>181</v>
      </c>
      <c r="G26" s="25" t="s">
        <v>450</v>
      </c>
      <c r="H26" s="25" t="s">
        <v>300</v>
      </c>
      <c r="I26" s="28">
        <v>1869014</v>
      </c>
      <c r="J26" s="98" t="s">
        <v>57</v>
      </c>
    </row>
    <row r="27" spans="1:10" s="17" customFormat="1" ht="25" x14ac:dyDescent="0.25">
      <c r="A27" s="83">
        <v>44586</v>
      </c>
      <c r="B27" s="27" t="s">
        <v>296</v>
      </c>
      <c r="C27" s="27" t="s">
        <v>297</v>
      </c>
      <c r="D27" s="25" t="s">
        <v>631</v>
      </c>
      <c r="E27" s="25" t="s">
        <v>105</v>
      </c>
      <c r="F27" s="25" t="s">
        <v>182</v>
      </c>
      <c r="G27" s="25" t="s">
        <v>450</v>
      </c>
      <c r="H27" s="25" t="s">
        <v>300</v>
      </c>
      <c r="I27" s="28">
        <v>1382004</v>
      </c>
      <c r="J27" s="98" t="s">
        <v>57</v>
      </c>
    </row>
    <row r="28" spans="1:10" s="17" customFormat="1" ht="25" x14ac:dyDescent="0.25">
      <c r="A28" s="83">
        <v>44587</v>
      </c>
      <c r="B28" s="27" t="s">
        <v>296</v>
      </c>
      <c r="C28" s="27" t="s">
        <v>297</v>
      </c>
      <c r="D28" s="25" t="s">
        <v>401</v>
      </c>
      <c r="E28" s="25" t="s">
        <v>105</v>
      </c>
      <c r="F28" s="25" t="s">
        <v>173</v>
      </c>
      <c r="G28" s="25" t="s">
        <v>114</v>
      </c>
      <c r="H28" s="25" t="s">
        <v>300</v>
      </c>
      <c r="I28" s="28">
        <v>3641163</v>
      </c>
      <c r="J28" s="98"/>
    </row>
    <row r="29" spans="1:10" s="17" customFormat="1" ht="25" x14ac:dyDescent="0.25">
      <c r="A29" s="83">
        <v>44588</v>
      </c>
      <c r="B29" s="27" t="s">
        <v>296</v>
      </c>
      <c r="C29" s="27" t="s">
        <v>297</v>
      </c>
      <c r="D29" s="25" t="s">
        <v>401</v>
      </c>
      <c r="E29" s="25" t="s">
        <v>105</v>
      </c>
      <c r="F29" s="25" t="s">
        <v>360</v>
      </c>
      <c r="G29" s="25" t="s">
        <v>431</v>
      </c>
      <c r="H29" s="25" t="s">
        <v>300</v>
      </c>
      <c r="I29" s="28">
        <v>2826437</v>
      </c>
      <c r="J29" s="98"/>
    </row>
    <row r="30" spans="1:10" s="17" customFormat="1" ht="25" x14ac:dyDescent="0.25">
      <c r="A30" s="83">
        <v>44591</v>
      </c>
      <c r="B30" s="27" t="s">
        <v>296</v>
      </c>
      <c r="C30" s="27" t="s">
        <v>297</v>
      </c>
      <c r="D30" s="25" t="s">
        <v>401</v>
      </c>
      <c r="E30" s="25" t="s">
        <v>105</v>
      </c>
      <c r="F30" s="25" t="s">
        <v>236</v>
      </c>
      <c r="G30" s="25" t="s">
        <v>513</v>
      </c>
      <c r="H30" s="25" t="s">
        <v>300</v>
      </c>
      <c r="I30" s="28">
        <v>3799527</v>
      </c>
      <c r="J30" s="98"/>
    </row>
    <row r="31" spans="1:10" s="17" customFormat="1" ht="25" x14ac:dyDescent="0.25">
      <c r="A31" s="83">
        <v>44593</v>
      </c>
      <c r="B31" s="27" t="s">
        <v>296</v>
      </c>
      <c r="C31" s="27" t="s">
        <v>297</v>
      </c>
      <c r="D31" s="25" t="s">
        <v>401</v>
      </c>
      <c r="E31" s="25" t="s">
        <v>105</v>
      </c>
      <c r="F31" s="25" t="s">
        <v>193</v>
      </c>
      <c r="G31" s="25" t="s">
        <v>572</v>
      </c>
      <c r="H31" s="25" t="s">
        <v>300</v>
      </c>
      <c r="I31" s="28">
        <v>3714462</v>
      </c>
      <c r="J31" s="98"/>
    </row>
    <row r="32" spans="1:10" s="17" customFormat="1" ht="25" x14ac:dyDescent="0.25">
      <c r="A32" s="83">
        <v>44594</v>
      </c>
      <c r="B32" s="27" t="s">
        <v>296</v>
      </c>
      <c r="C32" s="27" t="s">
        <v>297</v>
      </c>
      <c r="D32" s="25" t="s">
        <v>401</v>
      </c>
      <c r="E32" s="25" t="s">
        <v>105</v>
      </c>
      <c r="F32" s="25" t="s">
        <v>106</v>
      </c>
      <c r="G32" s="25" t="s">
        <v>534</v>
      </c>
      <c r="H32" s="25" t="s">
        <v>300</v>
      </c>
      <c r="I32" s="28">
        <v>3509088</v>
      </c>
      <c r="J32" s="98"/>
    </row>
    <row r="33" spans="1:10" s="17" customFormat="1" ht="25" x14ac:dyDescent="0.25">
      <c r="A33" s="83">
        <v>44595</v>
      </c>
      <c r="B33" s="27" t="s">
        <v>296</v>
      </c>
      <c r="C33" s="27" t="s">
        <v>297</v>
      </c>
      <c r="D33" s="25" t="s">
        <v>401</v>
      </c>
      <c r="E33" s="25" t="s">
        <v>105</v>
      </c>
      <c r="F33" s="25" t="s">
        <v>248</v>
      </c>
      <c r="G33" s="25" t="s">
        <v>115</v>
      </c>
      <c r="H33" s="25" t="s">
        <v>300</v>
      </c>
      <c r="I33" s="28">
        <v>3360810</v>
      </c>
      <c r="J33" s="98"/>
    </row>
    <row r="34" spans="1:10" s="17" customFormat="1" ht="25" x14ac:dyDescent="0.25">
      <c r="A34" s="78">
        <v>44597</v>
      </c>
      <c r="B34" s="211" t="s">
        <v>296</v>
      </c>
      <c r="C34" s="211" t="s">
        <v>297</v>
      </c>
      <c r="D34" s="212" t="s">
        <v>401</v>
      </c>
      <c r="E34" s="212" t="s">
        <v>105</v>
      </c>
      <c r="F34" s="212" t="s">
        <v>298</v>
      </c>
      <c r="G34" s="212" t="s">
        <v>600</v>
      </c>
      <c r="H34" s="212" t="s">
        <v>300</v>
      </c>
      <c r="I34" s="213">
        <v>3499263</v>
      </c>
      <c r="J34" s="191"/>
    </row>
    <row r="35" spans="1:10" s="17" customFormat="1" ht="28" customHeight="1" thickBot="1" x14ac:dyDescent="0.3">
      <c r="A35" s="192">
        <v>44598</v>
      </c>
      <c r="B35" s="193" t="s">
        <v>296</v>
      </c>
      <c r="C35" s="193" t="s">
        <v>297</v>
      </c>
      <c r="D35" s="194" t="s">
        <v>401</v>
      </c>
      <c r="E35" s="194" t="s">
        <v>105</v>
      </c>
      <c r="F35" s="194" t="s">
        <v>193</v>
      </c>
      <c r="G35" s="194" t="s">
        <v>579</v>
      </c>
      <c r="H35" s="194" t="s">
        <v>300</v>
      </c>
      <c r="I35" s="195">
        <v>3740434</v>
      </c>
      <c r="J35" s="164"/>
    </row>
    <row r="36" spans="1:10" s="17" customFormat="1" ht="25" x14ac:dyDescent="0.25">
      <c r="A36" s="83">
        <v>44599</v>
      </c>
      <c r="B36" s="27" t="s">
        <v>296</v>
      </c>
      <c r="C36" s="27" t="s">
        <v>297</v>
      </c>
      <c r="D36" s="25" t="s">
        <v>401</v>
      </c>
      <c r="E36" s="25" t="s">
        <v>105</v>
      </c>
      <c r="F36" s="25" t="s">
        <v>236</v>
      </c>
      <c r="G36" s="25" t="s">
        <v>425</v>
      </c>
      <c r="H36" s="25" t="s">
        <v>300</v>
      </c>
      <c r="I36" s="28">
        <v>3790626</v>
      </c>
      <c r="J36" s="98"/>
    </row>
    <row r="37" spans="1:10" s="17" customFormat="1" ht="25" x14ac:dyDescent="0.25">
      <c r="A37" s="83">
        <v>44601</v>
      </c>
      <c r="B37" s="27" t="s">
        <v>296</v>
      </c>
      <c r="C37" s="27" t="s">
        <v>297</v>
      </c>
      <c r="D37" s="25" t="s">
        <v>401</v>
      </c>
      <c r="E37" s="25" t="s">
        <v>105</v>
      </c>
      <c r="F37" s="25" t="s">
        <v>281</v>
      </c>
      <c r="G37" s="25" t="s">
        <v>252</v>
      </c>
      <c r="H37" s="25" t="s">
        <v>300</v>
      </c>
      <c r="I37" s="28">
        <v>3801003</v>
      </c>
      <c r="J37" s="98"/>
    </row>
    <row r="38" spans="1:10" s="17" customFormat="1" ht="25" x14ac:dyDescent="0.25">
      <c r="A38" s="83">
        <v>44603</v>
      </c>
      <c r="B38" s="27" t="s">
        <v>296</v>
      </c>
      <c r="C38" s="27" t="s">
        <v>297</v>
      </c>
      <c r="D38" s="25" t="s">
        <v>401</v>
      </c>
      <c r="E38" s="25" t="s">
        <v>105</v>
      </c>
      <c r="F38" s="25" t="s">
        <v>236</v>
      </c>
      <c r="G38" s="25" t="s">
        <v>607</v>
      </c>
      <c r="H38" s="25" t="s">
        <v>300</v>
      </c>
      <c r="I38" s="28">
        <v>3703304</v>
      </c>
      <c r="J38" s="98"/>
    </row>
    <row r="39" spans="1:10" s="17" customFormat="1" ht="25" x14ac:dyDescent="0.25">
      <c r="A39" s="83">
        <v>44605</v>
      </c>
      <c r="B39" s="27" t="s">
        <v>296</v>
      </c>
      <c r="C39" s="27" t="s">
        <v>297</v>
      </c>
      <c r="D39" s="25" t="s">
        <v>401</v>
      </c>
      <c r="E39" s="25" t="s">
        <v>105</v>
      </c>
      <c r="F39" s="25" t="s">
        <v>193</v>
      </c>
      <c r="G39" s="25" t="s">
        <v>468</v>
      </c>
      <c r="H39" s="25" t="s">
        <v>300</v>
      </c>
      <c r="I39" s="28">
        <v>3701099</v>
      </c>
      <c r="J39" s="98"/>
    </row>
    <row r="40" spans="1:10" s="17" customFormat="1" ht="25" x14ac:dyDescent="0.25">
      <c r="A40" s="83">
        <v>44606</v>
      </c>
      <c r="B40" s="27" t="s">
        <v>296</v>
      </c>
      <c r="C40" s="27" t="s">
        <v>297</v>
      </c>
      <c r="D40" s="25" t="s">
        <v>401</v>
      </c>
      <c r="E40" s="25" t="s">
        <v>105</v>
      </c>
      <c r="F40" s="25" t="s">
        <v>66</v>
      </c>
      <c r="G40" s="25" t="s">
        <v>528</v>
      </c>
      <c r="H40" s="25" t="s">
        <v>300</v>
      </c>
      <c r="I40" s="28">
        <v>3702896</v>
      </c>
      <c r="J40" s="98"/>
    </row>
    <row r="41" spans="1:10" s="17" customFormat="1" ht="25" x14ac:dyDescent="0.25">
      <c r="A41" s="83">
        <v>44609</v>
      </c>
      <c r="B41" s="27" t="s">
        <v>296</v>
      </c>
      <c r="C41" s="27" t="s">
        <v>297</v>
      </c>
      <c r="D41" s="25" t="s">
        <v>401</v>
      </c>
      <c r="E41" s="25" t="s">
        <v>105</v>
      </c>
      <c r="F41" s="25" t="s">
        <v>193</v>
      </c>
      <c r="G41" s="25" t="s">
        <v>608</v>
      </c>
      <c r="H41" s="25" t="s">
        <v>300</v>
      </c>
      <c r="I41" s="28">
        <v>3713923</v>
      </c>
      <c r="J41" s="98"/>
    </row>
    <row r="42" spans="1:10" s="17" customFormat="1" ht="25" x14ac:dyDescent="0.25">
      <c r="A42" s="83">
        <v>44610</v>
      </c>
      <c r="B42" s="27" t="s">
        <v>296</v>
      </c>
      <c r="C42" s="27" t="s">
        <v>297</v>
      </c>
      <c r="D42" s="25" t="s">
        <v>401</v>
      </c>
      <c r="E42" s="25" t="s">
        <v>105</v>
      </c>
      <c r="F42" s="25" t="s">
        <v>365</v>
      </c>
      <c r="G42" s="25" t="s">
        <v>466</v>
      </c>
      <c r="H42" s="25" t="s">
        <v>300</v>
      </c>
      <c r="I42" s="28">
        <v>683669</v>
      </c>
      <c r="J42" s="98" t="s">
        <v>57</v>
      </c>
    </row>
    <row r="43" spans="1:10" s="17" customFormat="1" ht="25" x14ac:dyDescent="0.25">
      <c r="A43" s="83">
        <v>44610</v>
      </c>
      <c r="B43" s="27" t="s">
        <v>296</v>
      </c>
      <c r="C43" s="27" t="s">
        <v>297</v>
      </c>
      <c r="D43" s="25" t="s">
        <v>401</v>
      </c>
      <c r="E43" s="25" t="s">
        <v>105</v>
      </c>
      <c r="F43" s="25" t="s">
        <v>323</v>
      </c>
      <c r="G43" s="25" t="s">
        <v>466</v>
      </c>
      <c r="H43" s="25" t="s">
        <v>300</v>
      </c>
      <c r="I43" s="28">
        <v>3131150</v>
      </c>
      <c r="J43" s="98" t="s">
        <v>57</v>
      </c>
    </row>
    <row r="44" spans="1:10" s="17" customFormat="1" ht="25" x14ac:dyDescent="0.25">
      <c r="A44" s="83">
        <v>44611</v>
      </c>
      <c r="B44" s="27" t="s">
        <v>296</v>
      </c>
      <c r="C44" s="27" t="s">
        <v>297</v>
      </c>
      <c r="D44" s="25" t="s">
        <v>401</v>
      </c>
      <c r="E44" s="25" t="s">
        <v>105</v>
      </c>
      <c r="F44" s="25" t="s">
        <v>121</v>
      </c>
      <c r="G44" s="25" t="s">
        <v>630</v>
      </c>
      <c r="H44" s="25" t="s">
        <v>300</v>
      </c>
      <c r="I44" s="28">
        <v>3712909</v>
      </c>
      <c r="J44" s="98"/>
    </row>
    <row r="45" spans="1:10" s="17" customFormat="1" ht="25" x14ac:dyDescent="0.25">
      <c r="A45" s="83">
        <v>44613</v>
      </c>
      <c r="B45" s="27" t="s">
        <v>296</v>
      </c>
      <c r="C45" s="27" t="s">
        <v>297</v>
      </c>
      <c r="D45" s="25" t="s">
        <v>401</v>
      </c>
      <c r="E45" s="25" t="s">
        <v>105</v>
      </c>
      <c r="F45" s="25" t="s">
        <v>533</v>
      </c>
      <c r="G45" s="25" t="s">
        <v>172</v>
      </c>
      <c r="H45" s="25" t="s">
        <v>300</v>
      </c>
      <c r="I45" s="28">
        <v>2935392</v>
      </c>
      <c r="J45" s="98"/>
    </row>
    <row r="46" spans="1:10" s="17" customFormat="1" ht="25" x14ac:dyDescent="0.25">
      <c r="A46" s="83">
        <v>44614</v>
      </c>
      <c r="B46" s="27" t="s">
        <v>296</v>
      </c>
      <c r="C46" s="27" t="s">
        <v>297</v>
      </c>
      <c r="D46" s="25" t="s">
        <v>401</v>
      </c>
      <c r="E46" s="25" t="s">
        <v>105</v>
      </c>
      <c r="F46" s="25" t="s">
        <v>236</v>
      </c>
      <c r="G46" s="25" t="s">
        <v>424</v>
      </c>
      <c r="H46" s="25" t="s">
        <v>300</v>
      </c>
      <c r="I46" s="28">
        <v>3740341</v>
      </c>
      <c r="J46" s="98"/>
    </row>
    <row r="47" spans="1:10" s="17" customFormat="1" ht="25" x14ac:dyDescent="0.25">
      <c r="A47" s="83">
        <v>44616</v>
      </c>
      <c r="B47" s="27" t="s">
        <v>296</v>
      </c>
      <c r="C47" s="27" t="s">
        <v>297</v>
      </c>
      <c r="D47" s="25" t="s">
        <v>402</v>
      </c>
      <c r="E47" s="25" t="s">
        <v>105</v>
      </c>
      <c r="F47" s="25" t="s">
        <v>182</v>
      </c>
      <c r="G47" s="25" t="s">
        <v>588</v>
      </c>
      <c r="H47" s="25" t="s">
        <v>300</v>
      </c>
      <c r="I47" s="28">
        <v>3069300</v>
      </c>
      <c r="J47" s="98"/>
    </row>
    <row r="48" spans="1:10" s="17" customFormat="1" ht="25" x14ac:dyDescent="0.25">
      <c r="A48" s="83">
        <v>44617</v>
      </c>
      <c r="B48" s="27" t="s">
        <v>296</v>
      </c>
      <c r="C48" s="27" t="s">
        <v>297</v>
      </c>
      <c r="D48" s="25" t="s">
        <v>401</v>
      </c>
      <c r="E48" s="25" t="s">
        <v>105</v>
      </c>
      <c r="F48" s="25" t="s">
        <v>365</v>
      </c>
      <c r="G48" s="25" t="s">
        <v>277</v>
      </c>
      <c r="H48" s="25" t="s">
        <v>300</v>
      </c>
      <c r="I48" s="28">
        <v>3713695</v>
      </c>
      <c r="J48" s="98"/>
    </row>
    <row r="49" spans="1:10" s="17" customFormat="1" ht="25" x14ac:dyDescent="0.25">
      <c r="A49" s="83">
        <v>44619</v>
      </c>
      <c r="B49" s="27" t="s">
        <v>296</v>
      </c>
      <c r="C49" s="27" t="s">
        <v>297</v>
      </c>
      <c r="D49" s="25" t="s">
        <v>401</v>
      </c>
      <c r="E49" s="25" t="s">
        <v>105</v>
      </c>
      <c r="F49" s="25" t="s">
        <v>78</v>
      </c>
      <c r="G49" s="25" t="s">
        <v>635</v>
      </c>
      <c r="H49" s="25" t="s">
        <v>300</v>
      </c>
      <c r="I49" s="28">
        <v>3534764</v>
      </c>
      <c r="J49" s="98"/>
    </row>
    <row r="50" spans="1:10" s="17" customFormat="1" ht="25" x14ac:dyDescent="0.25">
      <c r="A50" s="83">
        <v>44620</v>
      </c>
      <c r="B50" s="27" t="s">
        <v>296</v>
      </c>
      <c r="C50" s="27" t="s">
        <v>297</v>
      </c>
      <c r="D50" s="25" t="s">
        <v>401</v>
      </c>
      <c r="E50" s="25" t="s">
        <v>105</v>
      </c>
      <c r="F50" s="25" t="s">
        <v>193</v>
      </c>
      <c r="G50" s="25" t="s">
        <v>644</v>
      </c>
      <c r="H50" s="25" t="s">
        <v>300</v>
      </c>
      <c r="I50" s="28">
        <v>3419191</v>
      </c>
      <c r="J50" s="98"/>
    </row>
    <row r="51" spans="1:10" s="17" customFormat="1" ht="25" x14ac:dyDescent="0.25">
      <c r="A51" s="83">
        <v>44622</v>
      </c>
      <c r="B51" s="27" t="s">
        <v>296</v>
      </c>
      <c r="C51" s="27" t="s">
        <v>297</v>
      </c>
      <c r="D51" s="25" t="s">
        <v>401</v>
      </c>
      <c r="E51" s="25" t="s">
        <v>105</v>
      </c>
      <c r="F51" s="25" t="s">
        <v>193</v>
      </c>
      <c r="G51" s="25" t="s">
        <v>513</v>
      </c>
      <c r="H51" s="25" t="s">
        <v>300</v>
      </c>
      <c r="I51" s="28">
        <v>3734131</v>
      </c>
      <c r="J51" s="98"/>
    </row>
    <row r="52" spans="1:10" s="17" customFormat="1" ht="25" x14ac:dyDescent="0.25">
      <c r="A52" s="83">
        <v>44624</v>
      </c>
      <c r="B52" s="27" t="s">
        <v>296</v>
      </c>
      <c r="C52" s="27" t="s">
        <v>297</v>
      </c>
      <c r="D52" s="25" t="s">
        <v>402</v>
      </c>
      <c r="E52" s="25" t="s">
        <v>105</v>
      </c>
      <c r="F52" s="25" t="s">
        <v>181</v>
      </c>
      <c r="G52" s="25" t="s">
        <v>450</v>
      </c>
      <c r="H52" s="25" t="s">
        <v>300</v>
      </c>
      <c r="I52" s="28">
        <v>3211149</v>
      </c>
      <c r="J52" s="98"/>
    </row>
    <row r="53" spans="1:10" s="17" customFormat="1" ht="25" x14ac:dyDescent="0.25">
      <c r="A53" s="83">
        <v>44625</v>
      </c>
      <c r="B53" s="27" t="s">
        <v>296</v>
      </c>
      <c r="C53" s="27" t="s">
        <v>297</v>
      </c>
      <c r="D53" s="25" t="s">
        <v>401</v>
      </c>
      <c r="E53" s="25" t="s">
        <v>105</v>
      </c>
      <c r="F53" s="25" t="s">
        <v>298</v>
      </c>
      <c r="G53" s="25" t="s">
        <v>131</v>
      </c>
      <c r="H53" s="25" t="s">
        <v>300</v>
      </c>
      <c r="I53" s="28">
        <v>869641</v>
      </c>
      <c r="J53" s="98" t="s">
        <v>57</v>
      </c>
    </row>
    <row r="54" spans="1:10" s="17" customFormat="1" ht="25" x14ac:dyDescent="0.25">
      <c r="A54" s="83">
        <v>44625</v>
      </c>
      <c r="B54" s="27" t="s">
        <v>296</v>
      </c>
      <c r="C54" s="27" t="s">
        <v>297</v>
      </c>
      <c r="D54" s="25" t="s">
        <v>401</v>
      </c>
      <c r="E54" s="25" t="s">
        <v>105</v>
      </c>
      <c r="F54" s="25" t="s">
        <v>106</v>
      </c>
      <c r="G54" s="25" t="s">
        <v>131</v>
      </c>
      <c r="H54" s="25" t="s">
        <v>300</v>
      </c>
      <c r="I54" s="28">
        <v>2922161</v>
      </c>
      <c r="J54" s="98" t="s">
        <v>57</v>
      </c>
    </row>
    <row r="55" spans="1:10" s="17" customFormat="1" ht="25" x14ac:dyDescent="0.25">
      <c r="A55" s="83">
        <v>44627</v>
      </c>
      <c r="B55" s="27" t="s">
        <v>296</v>
      </c>
      <c r="C55" s="27" t="s">
        <v>297</v>
      </c>
      <c r="D55" s="25" t="s">
        <v>401</v>
      </c>
      <c r="E55" s="25" t="s">
        <v>105</v>
      </c>
      <c r="F55" s="25" t="s">
        <v>200</v>
      </c>
      <c r="G55" s="25" t="s">
        <v>572</v>
      </c>
      <c r="H55" s="25" t="s">
        <v>300</v>
      </c>
      <c r="I55" s="28">
        <v>3713599</v>
      </c>
      <c r="J55" s="98"/>
    </row>
    <row r="56" spans="1:10" s="17" customFormat="1" ht="25" x14ac:dyDescent="0.25">
      <c r="A56" s="83">
        <v>44630</v>
      </c>
      <c r="B56" s="27" t="s">
        <v>296</v>
      </c>
      <c r="C56" s="27" t="s">
        <v>297</v>
      </c>
      <c r="D56" s="25" t="s">
        <v>401</v>
      </c>
      <c r="E56" s="25" t="s">
        <v>105</v>
      </c>
      <c r="F56" s="25" t="s">
        <v>236</v>
      </c>
      <c r="G56" s="25" t="s">
        <v>336</v>
      </c>
      <c r="H56" s="25" t="s">
        <v>300</v>
      </c>
      <c r="I56" s="28">
        <v>3446417</v>
      </c>
      <c r="J56" s="98"/>
    </row>
    <row r="57" spans="1:10" s="17" customFormat="1" ht="25" x14ac:dyDescent="0.25">
      <c r="A57" s="83">
        <v>44633</v>
      </c>
      <c r="B57" s="27" t="s">
        <v>296</v>
      </c>
      <c r="C57" s="27" t="s">
        <v>297</v>
      </c>
      <c r="D57" s="25" t="s">
        <v>401</v>
      </c>
      <c r="E57" s="25" t="s">
        <v>105</v>
      </c>
      <c r="F57" s="25" t="s">
        <v>365</v>
      </c>
      <c r="G57" s="25" t="s">
        <v>652</v>
      </c>
      <c r="H57" s="25" t="s">
        <v>300</v>
      </c>
      <c r="I57" s="28">
        <v>3551427</v>
      </c>
      <c r="J57" s="98"/>
    </row>
    <row r="58" spans="1:10" s="17" customFormat="1" ht="25" x14ac:dyDescent="0.25">
      <c r="A58" s="83">
        <v>44633</v>
      </c>
      <c r="B58" s="27" t="s">
        <v>296</v>
      </c>
      <c r="C58" s="27" t="s">
        <v>297</v>
      </c>
      <c r="D58" s="25" t="s">
        <v>401</v>
      </c>
      <c r="E58" s="25" t="s">
        <v>105</v>
      </c>
      <c r="F58" s="25" t="s">
        <v>236</v>
      </c>
      <c r="G58" s="25" t="s">
        <v>607</v>
      </c>
      <c r="H58" s="25" t="s">
        <v>300</v>
      </c>
      <c r="I58" s="28">
        <v>3698065</v>
      </c>
      <c r="J58" s="98"/>
    </row>
    <row r="59" spans="1:10" s="17" customFormat="1" ht="25" x14ac:dyDescent="0.25">
      <c r="A59" s="83">
        <v>44635</v>
      </c>
      <c r="B59" s="27" t="s">
        <v>296</v>
      </c>
      <c r="C59" s="27" t="s">
        <v>297</v>
      </c>
      <c r="D59" s="25" t="s">
        <v>401</v>
      </c>
      <c r="E59" s="25" t="s">
        <v>105</v>
      </c>
      <c r="F59" s="25" t="s">
        <v>66</v>
      </c>
      <c r="G59" s="25" t="s">
        <v>528</v>
      </c>
      <c r="H59" s="25" t="s">
        <v>300</v>
      </c>
      <c r="I59" s="28">
        <v>3711637</v>
      </c>
      <c r="J59" s="98"/>
    </row>
    <row r="60" spans="1:10" s="17" customFormat="1" ht="28" customHeight="1" thickBot="1" x14ac:dyDescent="0.3">
      <c r="A60" s="192">
        <v>44637</v>
      </c>
      <c r="B60" s="193" t="s">
        <v>296</v>
      </c>
      <c r="C60" s="193" t="s">
        <v>297</v>
      </c>
      <c r="D60" s="194" t="s">
        <v>401</v>
      </c>
      <c r="E60" s="194" t="s">
        <v>105</v>
      </c>
      <c r="F60" s="194" t="s">
        <v>65</v>
      </c>
      <c r="G60" s="194" t="s">
        <v>636</v>
      </c>
      <c r="H60" s="194" t="s">
        <v>300</v>
      </c>
      <c r="I60" s="195">
        <v>3418548</v>
      </c>
      <c r="J60" s="164"/>
    </row>
    <row r="61" spans="1:10" s="17" customFormat="1" ht="25" x14ac:dyDescent="0.25">
      <c r="A61" s="83">
        <v>44639</v>
      </c>
      <c r="B61" s="27" t="s">
        <v>296</v>
      </c>
      <c r="C61" s="27" t="s">
        <v>297</v>
      </c>
      <c r="D61" s="25" t="s">
        <v>401</v>
      </c>
      <c r="E61" s="25" t="s">
        <v>105</v>
      </c>
      <c r="F61" s="25" t="s">
        <v>236</v>
      </c>
      <c r="G61" s="25" t="s">
        <v>183</v>
      </c>
      <c r="H61" s="25" t="s">
        <v>300</v>
      </c>
      <c r="I61" s="28">
        <v>3720437</v>
      </c>
      <c r="J61" s="98"/>
    </row>
    <row r="62" spans="1:10" s="17" customFormat="1" ht="25" x14ac:dyDescent="0.25">
      <c r="A62" s="83">
        <v>44641</v>
      </c>
      <c r="B62" s="27" t="s">
        <v>296</v>
      </c>
      <c r="C62" s="27" t="s">
        <v>297</v>
      </c>
      <c r="D62" s="25" t="s">
        <v>401</v>
      </c>
      <c r="E62" s="25" t="s">
        <v>105</v>
      </c>
      <c r="F62" s="25" t="s">
        <v>66</v>
      </c>
      <c r="G62" s="25" t="s">
        <v>609</v>
      </c>
      <c r="H62" s="25" t="s">
        <v>300</v>
      </c>
      <c r="I62" s="28">
        <v>1130830</v>
      </c>
      <c r="J62" s="98" t="s">
        <v>57</v>
      </c>
    </row>
    <row r="63" spans="1:10" s="17" customFormat="1" ht="25" x14ac:dyDescent="0.25">
      <c r="A63" s="83">
        <v>44641</v>
      </c>
      <c r="B63" s="27" t="s">
        <v>296</v>
      </c>
      <c r="C63" s="27" t="s">
        <v>297</v>
      </c>
      <c r="D63" s="25" t="s">
        <v>401</v>
      </c>
      <c r="E63" s="25" t="s">
        <v>105</v>
      </c>
      <c r="F63" s="25" t="s">
        <v>360</v>
      </c>
      <c r="G63" s="25" t="s">
        <v>609</v>
      </c>
      <c r="H63" s="25" t="s">
        <v>300</v>
      </c>
      <c r="I63" s="28">
        <v>2722288</v>
      </c>
      <c r="J63" s="98" t="s">
        <v>57</v>
      </c>
    </row>
    <row r="64" spans="1:10" s="17" customFormat="1" ht="25" x14ac:dyDescent="0.25">
      <c r="A64" s="83">
        <v>44643</v>
      </c>
      <c r="B64" s="27" t="s">
        <v>296</v>
      </c>
      <c r="C64" s="27" t="s">
        <v>297</v>
      </c>
      <c r="D64" s="25" t="s">
        <v>631</v>
      </c>
      <c r="E64" s="25" t="s">
        <v>105</v>
      </c>
      <c r="F64" s="25" t="s">
        <v>121</v>
      </c>
      <c r="G64" s="25" t="s">
        <v>481</v>
      </c>
      <c r="H64" s="25" t="s">
        <v>300</v>
      </c>
      <c r="I64" s="28">
        <v>3445132</v>
      </c>
      <c r="J64" s="98"/>
    </row>
    <row r="65" spans="1:10" s="17" customFormat="1" ht="25" x14ac:dyDescent="0.25">
      <c r="A65" s="83">
        <v>44644</v>
      </c>
      <c r="B65" s="27" t="s">
        <v>296</v>
      </c>
      <c r="C65" s="27" t="s">
        <v>297</v>
      </c>
      <c r="D65" s="25" t="s">
        <v>631</v>
      </c>
      <c r="E65" s="25" t="s">
        <v>105</v>
      </c>
      <c r="F65" s="25" t="s">
        <v>236</v>
      </c>
      <c r="G65" s="25" t="s">
        <v>425</v>
      </c>
      <c r="H65" s="25" t="s">
        <v>300</v>
      </c>
      <c r="I65" s="28">
        <v>3508843</v>
      </c>
      <c r="J65" s="98"/>
    </row>
    <row r="66" spans="1:10" s="17" customFormat="1" ht="25" x14ac:dyDescent="0.25">
      <c r="A66" s="83">
        <v>44646</v>
      </c>
      <c r="B66" s="27" t="s">
        <v>296</v>
      </c>
      <c r="C66" s="27" t="s">
        <v>297</v>
      </c>
      <c r="D66" s="25" t="s">
        <v>402</v>
      </c>
      <c r="E66" s="25" t="s">
        <v>105</v>
      </c>
      <c r="F66" s="25" t="s">
        <v>109</v>
      </c>
      <c r="G66" s="25" t="s">
        <v>450</v>
      </c>
      <c r="H66" s="25" t="s">
        <v>300</v>
      </c>
      <c r="I66" s="28">
        <v>3213779</v>
      </c>
      <c r="J66" s="98"/>
    </row>
    <row r="67" spans="1:10" s="17" customFormat="1" ht="25" x14ac:dyDescent="0.25">
      <c r="A67" s="83">
        <v>44648</v>
      </c>
      <c r="B67" s="27" t="s">
        <v>296</v>
      </c>
      <c r="C67" s="27" t="s">
        <v>297</v>
      </c>
      <c r="D67" s="25" t="s">
        <v>631</v>
      </c>
      <c r="E67" s="25" t="s">
        <v>105</v>
      </c>
      <c r="F67" s="25" t="s">
        <v>360</v>
      </c>
      <c r="G67" s="25" t="s">
        <v>564</v>
      </c>
      <c r="H67" s="25" t="s">
        <v>300</v>
      </c>
      <c r="I67" s="28">
        <v>3514023</v>
      </c>
      <c r="J67" s="98"/>
    </row>
    <row r="68" spans="1:10" s="17" customFormat="1" ht="25" customHeight="1" x14ac:dyDescent="0.25">
      <c r="A68" s="83">
        <v>44650</v>
      </c>
      <c r="B68" s="27" t="s">
        <v>296</v>
      </c>
      <c r="C68" s="27" t="s">
        <v>297</v>
      </c>
      <c r="D68" s="25" t="s">
        <v>631</v>
      </c>
      <c r="E68" s="25" t="s">
        <v>105</v>
      </c>
      <c r="F68" s="25" t="s">
        <v>236</v>
      </c>
      <c r="G68" s="25" t="s">
        <v>424</v>
      </c>
      <c r="H68" s="25" t="s">
        <v>300</v>
      </c>
      <c r="I68" s="28">
        <v>3733476</v>
      </c>
      <c r="J68" s="98"/>
    </row>
    <row r="69" spans="1:10" s="17" customFormat="1" ht="25" x14ac:dyDescent="0.25">
      <c r="A69" s="83">
        <v>44651</v>
      </c>
      <c r="B69" s="27" t="s">
        <v>296</v>
      </c>
      <c r="C69" s="27" t="s">
        <v>297</v>
      </c>
      <c r="D69" s="25" t="s">
        <v>631</v>
      </c>
      <c r="E69" s="25" t="s">
        <v>105</v>
      </c>
      <c r="F69" s="25" t="s">
        <v>193</v>
      </c>
      <c r="G69" s="25" t="s">
        <v>605</v>
      </c>
      <c r="H69" s="25" t="s">
        <v>300</v>
      </c>
      <c r="I69" s="28">
        <v>2881127</v>
      </c>
      <c r="J69" s="98"/>
    </row>
    <row r="70" spans="1:10" s="17" customFormat="1" ht="25" x14ac:dyDescent="0.25">
      <c r="A70" s="83">
        <v>44652</v>
      </c>
      <c r="B70" s="27" t="s">
        <v>296</v>
      </c>
      <c r="C70" s="27" t="s">
        <v>297</v>
      </c>
      <c r="D70" s="25" t="s">
        <v>401</v>
      </c>
      <c r="E70" s="25" t="s">
        <v>105</v>
      </c>
      <c r="F70" s="25" t="s">
        <v>248</v>
      </c>
      <c r="G70" s="25" t="s">
        <v>255</v>
      </c>
      <c r="H70" s="25" t="s">
        <v>300</v>
      </c>
      <c r="I70" s="28">
        <v>3510308</v>
      </c>
      <c r="J70" s="98"/>
    </row>
    <row r="71" spans="1:10" s="17" customFormat="1" ht="25" x14ac:dyDescent="0.25">
      <c r="A71" s="83">
        <v>44655</v>
      </c>
      <c r="B71" s="27" t="s">
        <v>296</v>
      </c>
      <c r="C71" s="27" t="s">
        <v>297</v>
      </c>
      <c r="D71" s="25" t="s">
        <v>401</v>
      </c>
      <c r="E71" s="25" t="s">
        <v>105</v>
      </c>
      <c r="F71" s="25" t="s">
        <v>193</v>
      </c>
      <c r="G71" s="25" t="s">
        <v>461</v>
      </c>
      <c r="H71" s="25" t="s">
        <v>300</v>
      </c>
      <c r="I71" s="28">
        <v>3778811</v>
      </c>
      <c r="J71" s="98"/>
    </row>
    <row r="72" spans="1:10" s="17" customFormat="1" ht="25" x14ac:dyDescent="0.25">
      <c r="A72" s="83">
        <v>44656</v>
      </c>
      <c r="B72" s="27" t="s">
        <v>296</v>
      </c>
      <c r="C72" s="27" t="s">
        <v>297</v>
      </c>
      <c r="D72" s="25" t="s">
        <v>401</v>
      </c>
      <c r="E72" s="25" t="s">
        <v>105</v>
      </c>
      <c r="F72" s="25" t="s">
        <v>193</v>
      </c>
      <c r="G72" s="25" t="s">
        <v>572</v>
      </c>
      <c r="H72" s="25" t="s">
        <v>300</v>
      </c>
      <c r="I72" s="28">
        <v>3718766</v>
      </c>
      <c r="J72" s="98"/>
    </row>
    <row r="73" spans="1:10" s="17" customFormat="1" ht="25" x14ac:dyDescent="0.25">
      <c r="A73" s="83">
        <v>44658</v>
      </c>
      <c r="B73" s="27" t="s">
        <v>296</v>
      </c>
      <c r="C73" s="27" t="s">
        <v>297</v>
      </c>
      <c r="D73" s="25" t="s">
        <v>401</v>
      </c>
      <c r="E73" s="25" t="s">
        <v>105</v>
      </c>
      <c r="F73" s="25" t="s">
        <v>323</v>
      </c>
      <c r="G73" s="25" t="s">
        <v>519</v>
      </c>
      <c r="H73" s="25" t="s">
        <v>300</v>
      </c>
      <c r="I73" s="28">
        <v>3510904</v>
      </c>
      <c r="J73" s="98"/>
    </row>
    <row r="74" spans="1:10" s="17" customFormat="1" ht="25" x14ac:dyDescent="0.25">
      <c r="A74" s="83">
        <v>44660</v>
      </c>
      <c r="B74" s="27" t="s">
        <v>296</v>
      </c>
      <c r="C74" s="27" t="s">
        <v>297</v>
      </c>
      <c r="D74" s="25" t="s">
        <v>401</v>
      </c>
      <c r="E74" s="25" t="s">
        <v>105</v>
      </c>
      <c r="F74" s="25" t="s">
        <v>193</v>
      </c>
      <c r="G74" s="25" t="s">
        <v>530</v>
      </c>
      <c r="H74" s="25" t="s">
        <v>300</v>
      </c>
      <c r="I74" s="28">
        <v>3215430</v>
      </c>
      <c r="J74" s="98"/>
    </row>
    <row r="75" spans="1:10" s="17" customFormat="1" ht="25" x14ac:dyDescent="0.25">
      <c r="A75" s="83">
        <v>44662</v>
      </c>
      <c r="B75" s="27" t="s">
        <v>296</v>
      </c>
      <c r="C75" s="27" t="s">
        <v>297</v>
      </c>
      <c r="D75" s="25" t="s">
        <v>401</v>
      </c>
      <c r="E75" s="25" t="s">
        <v>105</v>
      </c>
      <c r="F75" s="25" t="s">
        <v>106</v>
      </c>
      <c r="G75" s="25" t="s">
        <v>77</v>
      </c>
      <c r="H75" s="25" t="s">
        <v>300</v>
      </c>
      <c r="I75" s="28">
        <v>3689838</v>
      </c>
      <c r="J75" s="98"/>
    </row>
    <row r="76" spans="1:10" s="17" customFormat="1" ht="25" x14ac:dyDescent="0.25">
      <c r="A76" s="83">
        <v>44664</v>
      </c>
      <c r="B76" s="27" t="s">
        <v>296</v>
      </c>
      <c r="C76" s="27" t="s">
        <v>297</v>
      </c>
      <c r="D76" s="25" t="s">
        <v>401</v>
      </c>
      <c r="E76" s="25" t="s">
        <v>105</v>
      </c>
      <c r="F76" s="25" t="s">
        <v>533</v>
      </c>
      <c r="G76" s="25" t="s">
        <v>214</v>
      </c>
      <c r="H76" s="25" t="s">
        <v>300</v>
      </c>
      <c r="I76" s="28">
        <v>3466924</v>
      </c>
      <c r="J76" s="98"/>
    </row>
    <row r="77" spans="1:10" s="17" customFormat="1" ht="25" x14ac:dyDescent="0.25">
      <c r="A77" s="83">
        <v>44666</v>
      </c>
      <c r="B77" s="27" t="s">
        <v>296</v>
      </c>
      <c r="C77" s="27" t="s">
        <v>297</v>
      </c>
      <c r="D77" s="25" t="s">
        <v>401</v>
      </c>
      <c r="E77" s="25" t="s">
        <v>105</v>
      </c>
      <c r="F77" s="25" t="s">
        <v>200</v>
      </c>
      <c r="G77" s="25" t="s">
        <v>607</v>
      </c>
      <c r="H77" s="25" t="s">
        <v>300</v>
      </c>
      <c r="I77" s="28">
        <v>3701814</v>
      </c>
      <c r="J77" s="98"/>
    </row>
    <row r="78" spans="1:10" s="17" customFormat="1" ht="25" x14ac:dyDescent="0.25">
      <c r="A78" s="83">
        <v>44667</v>
      </c>
      <c r="B78" s="27" t="s">
        <v>296</v>
      </c>
      <c r="C78" s="27" t="s">
        <v>297</v>
      </c>
      <c r="D78" s="25" t="s">
        <v>401</v>
      </c>
      <c r="E78" s="25" t="s">
        <v>105</v>
      </c>
      <c r="F78" s="25" t="s">
        <v>66</v>
      </c>
      <c r="G78" s="25" t="s">
        <v>528</v>
      </c>
      <c r="H78" s="25" t="s">
        <v>300</v>
      </c>
      <c r="I78" s="28">
        <v>2982889</v>
      </c>
      <c r="J78" s="98"/>
    </row>
    <row r="79" spans="1:10" s="17" customFormat="1" ht="25" x14ac:dyDescent="0.25">
      <c r="A79" s="83">
        <v>44669</v>
      </c>
      <c r="B79" s="27" t="s">
        <v>296</v>
      </c>
      <c r="C79" s="27" t="s">
        <v>297</v>
      </c>
      <c r="D79" s="25" t="s">
        <v>401</v>
      </c>
      <c r="E79" s="25" t="s">
        <v>105</v>
      </c>
      <c r="F79" s="25" t="s">
        <v>360</v>
      </c>
      <c r="G79" s="25" t="s">
        <v>652</v>
      </c>
      <c r="H79" s="25" t="s">
        <v>300</v>
      </c>
      <c r="I79" s="28">
        <v>3411047</v>
      </c>
      <c r="J79" s="98"/>
    </row>
    <row r="80" spans="1:10" s="17" customFormat="1" ht="25" x14ac:dyDescent="0.25">
      <c r="A80" s="83">
        <v>44670</v>
      </c>
      <c r="B80" s="27" t="s">
        <v>296</v>
      </c>
      <c r="C80" s="27" t="s">
        <v>297</v>
      </c>
      <c r="D80" s="25" t="s">
        <v>401</v>
      </c>
      <c r="E80" s="25" t="s">
        <v>105</v>
      </c>
      <c r="F80" s="25" t="s">
        <v>236</v>
      </c>
      <c r="G80" s="25" t="s">
        <v>223</v>
      </c>
      <c r="H80" s="25" t="s">
        <v>300</v>
      </c>
      <c r="I80" s="28">
        <v>2947582</v>
      </c>
      <c r="J80" s="98"/>
    </row>
    <row r="81" spans="1:10" s="17" customFormat="1" ht="25" x14ac:dyDescent="0.25">
      <c r="A81" s="83">
        <v>44671</v>
      </c>
      <c r="B81" s="27" t="s">
        <v>296</v>
      </c>
      <c r="C81" s="27" t="s">
        <v>297</v>
      </c>
      <c r="D81" s="25" t="s">
        <v>401</v>
      </c>
      <c r="E81" s="25" t="s">
        <v>105</v>
      </c>
      <c r="F81" s="25" t="s">
        <v>360</v>
      </c>
      <c r="G81" s="25" t="s">
        <v>310</v>
      </c>
      <c r="H81" s="25" t="s">
        <v>300</v>
      </c>
      <c r="I81" s="28">
        <v>2731326</v>
      </c>
      <c r="J81" s="98"/>
    </row>
    <row r="82" spans="1:10" s="17" customFormat="1" ht="25" x14ac:dyDescent="0.25">
      <c r="A82" s="83">
        <v>44673</v>
      </c>
      <c r="B82" s="27" t="s">
        <v>296</v>
      </c>
      <c r="C82" s="27" t="s">
        <v>297</v>
      </c>
      <c r="D82" s="25" t="s">
        <v>401</v>
      </c>
      <c r="E82" s="25" t="s">
        <v>105</v>
      </c>
      <c r="F82" s="25" t="s">
        <v>66</v>
      </c>
      <c r="G82" s="25" t="s">
        <v>425</v>
      </c>
      <c r="H82" s="25" t="s">
        <v>300</v>
      </c>
      <c r="I82" s="28">
        <v>3648912</v>
      </c>
      <c r="J82" s="98"/>
    </row>
    <row r="83" spans="1:10" s="17" customFormat="1" ht="25" x14ac:dyDescent="0.25">
      <c r="A83" s="83">
        <v>44675</v>
      </c>
      <c r="B83" s="27" t="s">
        <v>296</v>
      </c>
      <c r="C83" s="27" t="s">
        <v>297</v>
      </c>
      <c r="D83" s="25" t="s">
        <v>401</v>
      </c>
      <c r="E83" s="25" t="s">
        <v>105</v>
      </c>
      <c r="F83" s="25" t="s">
        <v>236</v>
      </c>
      <c r="G83" s="25" t="s">
        <v>367</v>
      </c>
      <c r="H83" s="25" t="s">
        <v>300</v>
      </c>
      <c r="I83" s="28">
        <v>3720473</v>
      </c>
      <c r="J83" s="98"/>
    </row>
    <row r="84" spans="1:10" s="17" customFormat="1" ht="25" x14ac:dyDescent="0.25">
      <c r="A84" s="83">
        <v>44676</v>
      </c>
      <c r="B84" s="27" t="s">
        <v>296</v>
      </c>
      <c r="C84" s="27" t="s">
        <v>297</v>
      </c>
      <c r="D84" s="25" t="s">
        <v>401</v>
      </c>
      <c r="E84" s="25" t="s">
        <v>105</v>
      </c>
      <c r="F84" s="25" t="s">
        <v>69</v>
      </c>
      <c r="G84" s="25" t="s">
        <v>136</v>
      </c>
      <c r="H84" s="25" t="s">
        <v>300</v>
      </c>
      <c r="I84" s="28">
        <v>3159895</v>
      </c>
      <c r="J84" s="98"/>
    </row>
    <row r="85" spans="1:10" s="17" customFormat="1" ht="28" customHeight="1" thickBot="1" x14ac:dyDescent="0.3">
      <c r="A85" s="192">
        <v>44678</v>
      </c>
      <c r="B85" s="193" t="s">
        <v>296</v>
      </c>
      <c r="C85" s="193" t="s">
        <v>297</v>
      </c>
      <c r="D85" s="194" t="s">
        <v>401</v>
      </c>
      <c r="E85" s="194" t="s">
        <v>105</v>
      </c>
      <c r="F85" s="194" t="s">
        <v>200</v>
      </c>
      <c r="G85" s="194" t="s">
        <v>488</v>
      </c>
      <c r="H85" s="194" t="s">
        <v>300</v>
      </c>
      <c r="I85" s="195">
        <v>3249420</v>
      </c>
      <c r="J85" s="164"/>
    </row>
    <row r="86" spans="1:10" s="17" customFormat="1" ht="25.5" thickBot="1" x14ac:dyDescent="0.3">
      <c r="A86" s="83">
        <v>44680</v>
      </c>
      <c r="B86" s="27" t="s">
        <v>296</v>
      </c>
      <c r="C86" s="27" t="s">
        <v>297</v>
      </c>
      <c r="D86" s="25" t="s">
        <v>401</v>
      </c>
      <c r="E86" s="25" t="s">
        <v>105</v>
      </c>
      <c r="F86" s="25" t="s">
        <v>236</v>
      </c>
      <c r="G86" s="25" t="s">
        <v>424</v>
      </c>
      <c r="H86" s="25" t="s">
        <v>300</v>
      </c>
      <c r="I86" s="28">
        <v>3824837</v>
      </c>
      <c r="J86" s="98"/>
    </row>
    <row r="87" spans="1:10" ht="17.25" customHeight="1" thickBot="1" x14ac:dyDescent="0.35">
      <c r="A87" s="112" t="s">
        <v>315</v>
      </c>
      <c r="B87" s="113"/>
      <c r="C87" s="113"/>
      <c r="D87" s="113"/>
      <c r="E87" s="113"/>
      <c r="F87" s="113"/>
      <c r="G87" s="113"/>
      <c r="H87" s="60"/>
      <c r="I87" s="137">
        <f>SUM(I11:I86)</f>
        <v>253347476</v>
      </c>
      <c r="J87" s="61"/>
    </row>
    <row r="88" spans="1:10" x14ac:dyDescent="0.25">
      <c r="I88" s="100"/>
    </row>
    <row r="89" spans="1:10" ht="13" x14ac:dyDescent="0.3">
      <c r="A89" s="115"/>
      <c r="B89" s="110"/>
      <c r="C89" s="110"/>
      <c r="D89" s="110"/>
      <c r="E89" s="110"/>
      <c r="F89" s="116"/>
      <c r="G89" s="110"/>
      <c r="H89" s="31"/>
      <c r="I89" s="101"/>
      <c r="J89" s="17"/>
    </row>
    <row r="90" spans="1:10" ht="14.15" customHeight="1" x14ac:dyDescent="0.25">
      <c r="A90" s="233"/>
      <c r="B90" s="233"/>
      <c r="C90" s="233"/>
      <c r="D90" s="233"/>
      <c r="E90" s="233"/>
      <c r="F90" s="233"/>
      <c r="G90" s="233"/>
      <c r="H90" s="233"/>
      <c r="I90" s="233"/>
      <c r="J90" s="233"/>
    </row>
    <row r="91" spans="1:10" s="90" customFormat="1" ht="14.15" customHeight="1" x14ac:dyDescent="0.25">
      <c r="A91" s="234"/>
      <c r="B91" s="234"/>
      <c r="C91" s="234"/>
      <c r="D91" s="234"/>
      <c r="E91" s="234"/>
      <c r="F91" s="234"/>
      <c r="G91" s="234"/>
      <c r="H91" s="234"/>
      <c r="I91" s="234"/>
      <c r="J91" s="234"/>
    </row>
    <row r="92" spans="1:10" ht="13.5" customHeight="1" x14ac:dyDescent="0.25">
      <c r="A92" s="234"/>
      <c r="B92" s="234"/>
      <c r="C92" s="234"/>
      <c r="D92" s="234"/>
      <c r="E92" s="234"/>
      <c r="F92" s="234"/>
      <c r="G92" s="234"/>
      <c r="H92" s="234"/>
      <c r="I92" s="234"/>
      <c r="J92" s="234"/>
    </row>
    <row r="93" spans="1:10" ht="13.5" customHeight="1" x14ac:dyDescent="0.25">
      <c r="A93" s="234"/>
      <c r="B93" s="234"/>
      <c r="C93" s="234"/>
      <c r="D93" s="234"/>
      <c r="E93" s="234"/>
      <c r="F93" s="234"/>
      <c r="G93" s="234"/>
      <c r="H93" s="234"/>
      <c r="I93" s="234"/>
      <c r="J93" s="234"/>
    </row>
    <row r="94" spans="1:10" ht="13.5" customHeight="1" x14ac:dyDescent="0.25">
      <c r="A94" s="117"/>
      <c r="B94" s="117"/>
      <c r="C94" s="117"/>
      <c r="D94" s="117"/>
      <c r="E94" s="117"/>
      <c r="F94" s="117"/>
      <c r="G94" s="117"/>
      <c r="H94" s="92"/>
      <c r="I94" s="92"/>
      <c r="J94" s="92"/>
    </row>
    <row r="95" spans="1:10" s="17" customFormat="1" ht="13" customHeight="1" x14ac:dyDescent="0.25">
      <c r="A95" s="235"/>
      <c r="B95" s="235"/>
      <c r="C95" s="235"/>
      <c r="D95" s="235"/>
      <c r="E95" s="235"/>
      <c r="F95" s="235"/>
      <c r="G95" s="235"/>
      <c r="H95" s="235"/>
      <c r="I95" s="235"/>
      <c r="J95" s="235"/>
    </row>
    <row r="98" spans="1:11" x14ac:dyDescent="0.25">
      <c r="G98" s="118"/>
      <c r="H98" s="99"/>
    </row>
    <row r="99" spans="1:11" x14ac:dyDescent="0.25">
      <c r="G99" s="118"/>
      <c r="H99" s="99"/>
      <c r="I99" s="100"/>
    </row>
    <row r="101" spans="1:11" x14ac:dyDescent="0.25">
      <c r="I101" s="100"/>
    </row>
    <row r="108" spans="1:11" s="114" customFormat="1" x14ac:dyDescent="0.25">
      <c r="A108" s="114" t="s">
        <v>82</v>
      </c>
      <c r="H108" s="30"/>
      <c r="I108" s="30"/>
      <c r="J108" s="30"/>
      <c r="K108" s="30"/>
    </row>
  </sheetData>
  <sortState xmlns:xlrd2="http://schemas.microsoft.com/office/spreadsheetml/2017/richdata2" ref="A11:J86">
    <sortCondition ref="A11:A86"/>
    <sortCondition ref="D11:D86"/>
    <sortCondition ref="F11:F86"/>
  </sortState>
  <mergeCells count="5">
    <mergeCell ref="A95:J95"/>
    <mergeCell ref="A90:J90"/>
    <mergeCell ref="A91:J91"/>
    <mergeCell ref="A92:J92"/>
    <mergeCell ref="A93:J93"/>
  </mergeCells>
  <printOptions horizontalCentered="1"/>
  <pageMargins left="0" right="0.75" top="0.5" bottom="0" header="0.5" footer="0.5"/>
  <pageSetup scale="54" fitToHeight="10" orientation="landscape" r:id="rId1"/>
  <headerFooter alignWithMargins="0">
    <oddFooter>&amp;L&amp;G</oddFooter>
  </headerFooter>
  <rowBreaks count="3" manualBreakCount="3">
    <brk id="35" max="9" man="1"/>
    <brk id="60" max="9" man="1"/>
    <brk id="8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7"/>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6" t="s">
        <v>574</v>
      </c>
      <c r="B1" s="110"/>
      <c r="C1" s="110"/>
      <c r="D1" s="110"/>
      <c r="E1" s="110"/>
      <c r="F1" s="110"/>
      <c r="G1" s="110"/>
      <c r="H1" s="1"/>
      <c r="I1" s="1"/>
      <c r="J1" s="209"/>
    </row>
    <row r="2" spans="1:13" ht="12.75" customHeight="1" x14ac:dyDescent="0.3">
      <c r="A2" s="216" t="s">
        <v>595</v>
      </c>
      <c r="B2" s="110"/>
      <c r="C2" s="110"/>
      <c r="D2" s="110"/>
      <c r="E2" s="110"/>
      <c r="F2" s="110"/>
      <c r="G2" s="110"/>
      <c r="H2" s="1"/>
      <c r="I2" s="1"/>
      <c r="J2" s="209"/>
    </row>
    <row r="3" spans="1:13" ht="12.75" customHeight="1" x14ac:dyDescent="0.3">
      <c r="A3" s="217" t="s">
        <v>242</v>
      </c>
      <c r="B3" s="110"/>
      <c r="C3" s="110"/>
      <c r="D3" s="110"/>
      <c r="E3" s="110"/>
      <c r="F3" s="110"/>
      <c r="G3" s="110"/>
      <c r="H3" s="1"/>
      <c r="I3" s="1"/>
      <c r="J3" s="209"/>
    </row>
    <row r="4" spans="1:13" ht="12.75" customHeight="1" x14ac:dyDescent="0.3">
      <c r="A4" s="217" t="s">
        <v>56</v>
      </c>
      <c r="B4" s="110"/>
      <c r="C4" s="110"/>
      <c r="D4" s="110"/>
      <c r="E4" s="110"/>
      <c r="F4" s="110"/>
      <c r="G4" s="110"/>
      <c r="H4" s="1"/>
      <c r="I4" s="1"/>
      <c r="J4" s="209"/>
    </row>
    <row r="5" spans="1:13" ht="12.75" customHeight="1" x14ac:dyDescent="0.3">
      <c r="A5" s="217" t="s">
        <v>64</v>
      </c>
      <c r="B5" s="110"/>
      <c r="C5" s="110"/>
      <c r="D5" s="110"/>
      <c r="E5" s="110"/>
      <c r="F5" s="110"/>
      <c r="G5" s="110"/>
      <c r="H5" s="1"/>
      <c r="I5" s="1"/>
      <c r="J5" s="209"/>
    </row>
    <row r="6" spans="1:13" ht="12.75" customHeight="1" x14ac:dyDescent="0.3">
      <c r="A6" s="217" t="s">
        <v>10</v>
      </c>
      <c r="B6" s="110"/>
      <c r="C6" s="110"/>
      <c r="D6" s="110"/>
      <c r="E6" s="110"/>
      <c r="F6" s="110"/>
      <c r="G6" s="110"/>
      <c r="H6" s="1"/>
      <c r="I6" s="1"/>
      <c r="J6" s="209"/>
    </row>
    <row r="7" spans="1:13" ht="12.75" customHeight="1" x14ac:dyDescent="0.3">
      <c r="A7" s="218"/>
      <c r="B7" s="110"/>
      <c r="C7" s="110"/>
      <c r="D7" s="110"/>
      <c r="E7" s="110"/>
      <c r="F7" s="110"/>
      <c r="G7" s="110"/>
      <c r="H7" s="1"/>
      <c r="I7" s="1"/>
      <c r="J7" s="209"/>
    </row>
    <row r="8" spans="1:13" ht="24" customHeight="1" x14ac:dyDescent="0.25">
      <c r="A8" s="214" t="s">
        <v>11</v>
      </c>
      <c r="B8" s="122"/>
      <c r="C8" s="122"/>
      <c r="D8" s="122"/>
      <c r="E8" s="122"/>
      <c r="F8" s="122"/>
      <c r="G8" s="122"/>
      <c r="H8" s="122"/>
      <c r="I8" s="122"/>
      <c r="J8" s="215"/>
    </row>
    <row r="9" spans="1:13" ht="13.5" customHeight="1" thickBot="1" x14ac:dyDescent="0.35">
      <c r="A9" s="179"/>
      <c r="B9" s="111"/>
      <c r="C9" s="111"/>
      <c r="D9" s="111"/>
      <c r="E9" s="111"/>
      <c r="F9" s="111"/>
      <c r="G9" s="111"/>
      <c r="H9" s="1"/>
      <c r="I9" s="1"/>
      <c r="J9" s="97" t="s">
        <v>390</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385</v>
      </c>
      <c r="C11" s="27" t="s">
        <v>456</v>
      </c>
      <c r="D11" s="25" t="s">
        <v>412</v>
      </c>
      <c r="E11" s="25" t="s">
        <v>105</v>
      </c>
      <c r="F11" s="25" t="s">
        <v>78</v>
      </c>
      <c r="G11" s="25" t="s">
        <v>413</v>
      </c>
      <c r="H11" s="25" t="s">
        <v>386</v>
      </c>
      <c r="I11" s="28">
        <v>3498646</v>
      </c>
      <c r="J11" s="98"/>
      <c r="L11" s="119"/>
      <c r="M11" s="119"/>
    </row>
    <row r="12" spans="1:13" s="17" customFormat="1" ht="16" customHeight="1" x14ac:dyDescent="0.25">
      <c r="A12" s="83">
        <v>44565</v>
      </c>
      <c r="B12" s="27" t="s">
        <v>385</v>
      </c>
      <c r="C12" s="27" t="s">
        <v>457</v>
      </c>
      <c r="D12" s="25" t="s">
        <v>412</v>
      </c>
      <c r="E12" s="25" t="s">
        <v>105</v>
      </c>
      <c r="F12" s="25" t="s">
        <v>236</v>
      </c>
      <c r="G12" s="25" t="s">
        <v>632</v>
      </c>
      <c r="H12" s="25" t="s">
        <v>386</v>
      </c>
      <c r="I12" s="28">
        <v>3640143</v>
      </c>
      <c r="J12" s="98"/>
      <c r="L12" s="119"/>
      <c r="M12" s="119"/>
    </row>
    <row r="13" spans="1:13" s="17" customFormat="1" ht="16" customHeight="1" x14ac:dyDescent="0.25">
      <c r="A13" s="83">
        <v>44567</v>
      </c>
      <c r="B13" s="27" t="s">
        <v>385</v>
      </c>
      <c r="C13" s="27" t="s">
        <v>456</v>
      </c>
      <c r="D13" s="25" t="s">
        <v>412</v>
      </c>
      <c r="E13" s="25" t="s">
        <v>105</v>
      </c>
      <c r="F13" s="25" t="s">
        <v>193</v>
      </c>
      <c r="G13" s="25" t="s">
        <v>288</v>
      </c>
      <c r="H13" s="25" t="s">
        <v>386</v>
      </c>
      <c r="I13" s="28">
        <v>3368041</v>
      </c>
      <c r="J13" s="98"/>
      <c r="L13" s="119"/>
      <c r="M13" s="119"/>
    </row>
    <row r="14" spans="1:13" s="17" customFormat="1" ht="16" customHeight="1" x14ac:dyDescent="0.25">
      <c r="A14" s="83">
        <v>44569</v>
      </c>
      <c r="B14" s="27" t="s">
        <v>385</v>
      </c>
      <c r="C14" s="27" t="s">
        <v>456</v>
      </c>
      <c r="D14" s="25" t="s">
        <v>412</v>
      </c>
      <c r="E14" s="25" t="s">
        <v>105</v>
      </c>
      <c r="F14" s="25" t="s">
        <v>106</v>
      </c>
      <c r="G14" s="25" t="s">
        <v>615</v>
      </c>
      <c r="H14" s="25" t="s">
        <v>386</v>
      </c>
      <c r="I14" s="28">
        <v>3672580</v>
      </c>
      <c r="J14" s="98"/>
      <c r="L14" s="119"/>
      <c r="M14" s="119"/>
    </row>
    <row r="15" spans="1:13" s="17" customFormat="1" ht="16" customHeight="1" x14ac:dyDescent="0.25">
      <c r="A15" s="83">
        <v>44571</v>
      </c>
      <c r="B15" s="27" t="s">
        <v>385</v>
      </c>
      <c r="C15" s="27" t="s">
        <v>457</v>
      </c>
      <c r="D15" s="25" t="s">
        <v>475</v>
      </c>
      <c r="E15" s="25" t="s">
        <v>105</v>
      </c>
      <c r="F15" s="25" t="s">
        <v>181</v>
      </c>
      <c r="G15" s="25" t="s">
        <v>532</v>
      </c>
      <c r="H15" s="25" t="s">
        <v>386</v>
      </c>
      <c r="I15" s="28">
        <v>1483149</v>
      </c>
      <c r="J15" s="98" t="s">
        <v>57</v>
      </c>
      <c r="L15" s="119"/>
      <c r="M15" s="119"/>
    </row>
    <row r="16" spans="1:13" s="17" customFormat="1" ht="16" customHeight="1" x14ac:dyDescent="0.25">
      <c r="A16" s="83">
        <v>44571</v>
      </c>
      <c r="B16" s="27" t="s">
        <v>385</v>
      </c>
      <c r="C16" s="27" t="s">
        <v>457</v>
      </c>
      <c r="D16" s="25" t="s">
        <v>475</v>
      </c>
      <c r="E16" s="25" t="s">
        <v>105</v>
      </c>
      <c r="F16" s="25" t="s">
        <v>182</v>
      </c>
      <c r="G16" s="25" t="s">
        <v>532</v>
      </c>
      <c r="H16" s="25" t="s">
        <v>386</v>
      </c>
      <c r="I16" s="28">
        <v>1873059</v>
      </c>
      <c r="J16" s="98" t="s">
        <v>57</v>
      </c>
      <c r="L16" s="119"/>
      <c r="M16" s="119"/>
    </row>
    <row r="17" spans="1:13" s="17" customFormat="1" ht="16" customHeight="1" x14ac:dyDescent="0.25">
      <c r="A17" s="83">
        <v>44573</v>
      </c>
      <c r="B17" s="27" t="s">
        <v>385</v>
      </c>
      <c r="C17" s="27" t="s">
        <v>456</v>
      </c>
      <c r="D17" s="25" t="s">
        <v>412</v>
      </c>
      <c r="E17" s="25" t="s">
        <v>105</v>
      </c>
      <c r="F17" s="25" t="s">
        <v>193</v>
      </c>
      <c r="G17" s="25" t="s">
        <v>580</v>
      </c>
      <c r="H17" s="25" t="s">
        <v>386</v>
      </c>
      <c r="I17" s="28">
        <v>3656499</v>
      </c>
      <c r="J17" s="98"/>
      <c r="L17" s="119"/>
      <c r="M17" s="119"/>
    </row>
    <row r="18" spans="1:13" s="17" customFormat="1" ht="16" customHeight="1" x14ac:dyDescent="0.25">
      <c r="A18" s="83">
        <v>44574</v>
      </c>
      <c r="B18" s="27" t="s">
        <v>385</v>
      </c>
      <c r="C18" s="27" t="s">
        <v>456</v>
      </c>
      <c r="D18" s="25" t="s">
        <v>412</v>
      </c>
      <c r="E18" s="25" t="s">
        <v>105</v>
      </c>
      <c r="F18" s="25" t="s">
        <v>121</v>
      </c>
      <c r="G18" s="25" t="s">
        <v>485</v>
      </c>
      <c r="H18" s="25" t="s">
        <v>386</v>
      </c>
      <c r="I18" s="28">
        <v>3670628</v>
      </c>
      <c r="J18" s="98"/>
      <c r="L18" s="119"/>
      <c r="M18" s="119"/>
    </row>
    <row r="19" spans="1:13" s="17" customFormat="1" ht="16" customHeight="1" x14ac:dyDescent="0.25">
      <c r="A19" s="83">
        <v>44575</v>
      </c>
      <c r="B19" s="27" t="s">
        <v>385</v>
      </c>
      <c r="C19" s="27" t="s">
        <v>457</v>
      </c>
      <c r="D19" s="25" t="s">
        <v>412</v>
      </c>
      <c r="E19" s="25" t="s">
        <v>105</v>
      </c>
      <c r="F19" s="25" t="s">
        <v>121</v>
      </c>
      <c r="G19" s="25" t="s">
        <v>367</v>
      </c>
      <c r="H19" s="25" t="s">
        <v>386</v>
      </c>
      <c r="I19" s="28">
        <v>3703407</v>
      </c>
      <c r="J19" s="98"/>
      <c r="L19" s="119"/>
      <c r="M19" s="119"/>
    </row>
    <row r="20" spans="1:13" s="17" customFormat="1" ht="16" customHeight="1" x14ac:dyDescent="0.25">
      <c r="A20" s="83">
        <v>44579</v>
      </c>
      <c r="B20" s="27" t="s">
        <v>385</v>
      </c>
      <c r="C20" s="27" t="s">
        <v>456</v>
      </c>
      <c r="D20" s="25" t="s">
        <v>412</v>
      </c>
      <c r="E20" s="25" t="s">
        <v>105</v>
      </c>
      <c r="F20" s="25" t="s">
        <v>65</v>
      </c>
      <c r="G20" s="25" t="s">
        <v>274</v>
      </c>
      <c r="H20" s="25" t="s">
        <v>386</v>
      </c>
      <c r="I20" s="28">
        <v>3577162</v>
      </c>
      <c r="J20" s="98"/>
      <c r="L20" s="119"/>
      <c r="M20" s="119"/>
    </row>
    <row r="21" spans="1:13" s="17" customFormat="1" ht="16" customHeight="1" x14ac:dyDescent="0.25">
      <c r="A21" s="83">
        <v>44580</v>
      </c>
      <c r="B21" s="27" t="s">
        <v>385</v>
      </c>
      <c r="C21" s="27" t="s">
        <v>456</v>
      </c>
      <c r="D21" s="25" t="s">
        <v>412</v>
      </c>
      <c r="E21" s="25" t="s">
        <v>105</v>
      </c>
      <c r="F21" s="25" t="s">
        <v>298</v>
      </c>
      <c r="G21" s="25" t="s">
        <v>131</v>
      </c>
      <c r="H21" s="25" t="s">
        <v>386</v>
      </c>
      <c r="I21" s="28">
        <v>863906</v>
      </c>
      <c r="J21" s="98" t="s">
        <v>57</v>
      </c>
      <c r="L21" s="119"/>
      <c r="M21" s="119"/>
    </row>
    <row r="22" spans="1:13" s="17" customFormat="1" ht="16" customHeight="1" x14ac:dyDescent="0.25">
      <c r="A22" s="83">
        <v>44580</v>
      </c>
      <c r="B22" s="27" t="s">
        <v>385</v>
      </c>
      <c r="C22" s="27" t="s">
        <v>456</v>
      </c>
      <c r="D22" s="25" t="s">
        <v>412</v>
      </c>
      <c r="E22" s="25" t="s">
        <v>105</v>
      </c>
      <c r="F22" s="25" t="s">
        <v>106</v>
      </c>
      <c r="G22" s="25" t="s">
        <v>131</v>
      </c>
      <c r="H22" s="25" t="s">
        <v>386</v>
      </c>
      <c r="I22" s="28">
        <v>2956032</v>
      </c>
      <c r="J22" s="98" t="s">
        <v>57</v>
      </c>
      <c r="L22" s="119"/>
      <c r="M22" s="119"/>
    </row>
    <row r="23" spans="1:13" s="17" customFormat="1" ht="16" customHeight="1" x14ac:dyDescent="0.25">
      <c r="A23" s="83">
        <v>44582</v>
      </c>
      <c r="B23" s="27" t="s">
        <v>385</v>
      </c>
      <c r="C23" s="27" t="s">
        <v>457</v>
      </c>
      <c r="D23" s="25" t="s">
        <v>412</v>
      </c>
      <c r="E23" s="25" t="s">
        <v>105</v>
      </c>
      <c r="F23" s="25" t="s">
        <v>236</v>
      </c>
      <c r="G23" s="25" t="s">
        <v>633</v>
      </c>
      <c r="H23" s="25" t="s">
        <v>386</v>
      </c>
      <c r="I23" s="28">
        <v>3691633</v>
      </c>
      <c r="J23" s="98"/>
      <c r="L23" s="119"/>
      <c r="M23" s="119"/>
    </row>
    <row r="24" spans="1:13" s="17" customFormat="1" ht="16" customHeight="1" x14ac:dyDescent="0.25">
      <c r="A24" s="83">
        <v>44584</v>
      </c>
      <c r="B24" s="27" t="s">
        <v>385</v>
      </c>
      <c r="C24" s="27" t="s">
        <v>456</v>
      </c>
      <c r="D24" s="25" t="s">
        <v>412</v>
      </c>
      <c r="E24" s="25" t="s">
        <v>105</v>
      </c>
      <c r="F24" s="25" t="s">
        <v>236</v>
      </c>
      <c r="G24" s="25" t="s">
        <v>382</v>
      </c>
      <c r="H24" s="25" t="s">
        <v>386</v>
      </c>
      <c r="I24" s="28">
        <v>3667531</v>
      </c>
      <c r="J24" s="98"/>
      <c r="L24" s="119"/>
      <c r="M24" s="119"/>
    </row>
    <row r="25" spans="1:13" s="17" customFormat="1" ht="16" customHeight="1" x14ac:dyDescent="0.25">
      <c r="A25" s="83">
        <v>44585</v>
      </c>
      <c r="B25" s="27" t="s">
        <v>385</v>
      </c>
      <c r="C25" s="27" t="s">
        <v>456</v>
      </c>
      <c r="D25" s="25" t="s">
        <v>412</v>
      </c>
      <c r="E25" s="25" t="s">
        <v>105</v>
      </c>
      <c r="F25" s="25" t="s">
        <v>121</v>
      </c>
      <c r="G25" s="25" t="s">
        <v>588</v>
      </c>
      <c r="H25" s="25" t="s">
        <v>386</v>
      </c>
      <c r="I25" s="28">
        <v>3673305</v>
      </c>
      <c r="J25" s="98"/>
      <c r="L25" s="119"/>
      <c r="M25" s="119"/>
    </row>
    <row r="26" spans="1:13" s="17" customFormat="1" ht="16" customHeight="1" x14ac:dyDescent="0.25">
      <c r="A26" s="83">
        <v>44586</v>
      </c>
      <c r="B26" s="27" t="s">
        <v>385</v>
      </c>
      <c r="C26" s="27" t="s">
        <v>457</v>
      </c>
      <c r="D26" s="25" t="s">
        <v>412</v>
      </c>
      <c r="E26" s="25" t="s">
        <v>105</v>
      </c>
      <c r="F26" s="25" t="s">
        <v>200</v>
      </c>
      <c r="G26" s="25" t="s">
        <v>291</v>
      </c>
      <c r="H26" s="25" t="s">
        <v>386</v>
      </c>
      <c r="I26" s="28">
        <v>2159623</v>
      </c>
      <c r="J26" s="98" t="s">
        <v>57</v>
      </c>
      <c r="L26" s="119"/>
      <c r="M26" s="119"/>
    </row>
    <row r="27" spans="1:13" s="17" customFormat="1" ht="16" customHeight="1" x14ac:dyDescent="0.25">
      <c r="A27" s="83">
        <v>44586</v>
      </c>
      <c r="B27" s="27" t="s">
        <v>385</v>
      </c>
      <c r="C27" s="27" t="s">
        <v>457</v>
      </c>
      <c r="D27" s="25" t="s">
        <v>412</v>
      </c>
      <c r="E27" s="25" t="s">
        <v>105</v>
      </c>
      <c r="F27" s="25" t="s">
        <v>236</v>
      </c>
      <c r="G27" s="25" t="s">
        <v>291</v>
      </c>
      <c r="H27" s="25" t="s">
        <v>386</v>
      </c>
      <c r="I27" s="28">
        <v>1240233</v>
      </c>
      <c r="J27" s="98" t="s">
        <v>57</v>
      </c>
      <c r="L27" s="119"/>
      <c r="M27" s="119"/>
    </row>
    <row r="28" spans="1:13" s="17" customFormat="1" ht="16" customHeight="1" x14ac:dyDescent="0.25">
      <c r="A28" s="83">
        <v>44589</v>
      </c>
      <c r="B28" s="27" t="s">
        <v>385</v>
      </c>
      <c r="C28" s="27" t="s">
        <v>456</v>
      </c>
      <c r="D28" s="25" t="s">
        <v>412</v>
      </c>
      <c r="E28" s="25" t="s">
        <v>105</v>
      </c>
      <c r="F28" s="25" t="s">
        <v>106</v>
      </c>
      <c r="G28" s="25" t="s">
        <v>576</v>
      </c>
      <c r="H28" s="25" t="s">
        <v>386</v>
      </c>
      <c r="I28" s="28">
        <v>3619211</v>
      </c>
      <c r="J28" s="98"/>
      <c r="L28" s="119"/>
      <c r="M28" s="119"/>
    </row>
    <row r="29" spans="1:13" s="17" customFormat="1" ht="16" customHeight="1" x14ac:dyDescent="0.25">
      <c r="A29" s="83">
        <v>44591</v>
      </c>
      <c r="B29" s="27" t="s">
        <v>385</v>
      </c>
      <c r="C29" s="27" t="s">
        <v>456</v>
      </c>
      <c r="D29" s="25" t="s">
        <v>412</v>
      </c>
      <c r="E29" s="25" t="s">
        <v>105</v>
      </c>
      <c r="F29" s="25" t="s">
        <v>236</v>
      </c>
      <c r="G29" s="25" t="s">
        <v>619</v>
      </c>
      <c r="H29" s="25" t="s">
        <v>386</v>
      </c>
      <c r="I29" s="28">
        <v>3644627</v>
      </c>
      <c r="J29" s="98"/>
      <c r="L29" s="119"/>
      <c r="M29" s="119"/>
    </row>
    <row r="30" spans="1:13" s="17" customFormat="1" ht="16" customHeight="1" x14ac:dyDescent="0.25">
      <c r="A30" s="83">
        <v>44592</v>
      </c>
      <c r="B30" s="27" t="s">
        <v>385</v>
      </c>
      <c r="C30" s="27" t="s">
        <v>456</v>
      </c>
      <c r="D30" s="25" t="s">
        <v>412</v>
      </c>
      <c r="E30" s="25" t="s">
        <v>105</v>
      </c>
      <c r="F30" s="25" t="s">
        <v>78</v>
      </c>
      <c r="G30" s="25" t="s">
        <v>428</v>
      </c>
      <c r="H30" s="25" t="s">
        <v>386</v>
      </c>
      <c r="I30" s="28">
        <v>3506689</v>
      </c>
      <c r="J30" s="98"/>
      <c r="L30" s="119"/>
      <c r="M30" s="119"/>
    </row>
    <row r="31" spans="1:13" s="17" customFormat="1" ht="16" customHeight="1" x14ac:dyDescent="0.25">
      <c r="A31" s="83">
        <v>44595</v>
      </c>
      <c r="B31" s="27" t="s">
        <v>385</v>
      </c>
      <c r="C31" s="27" t="s">
        <v>457</v>
      </c>
      <c r="D31" s="25" t="s">
        <v>475</v>
      </c>
      <c r="E31" s="25" t="s">
        <v>105</v>
      </c>
      <c r="F31" s="25" t="s">
        <v>110</v>
      </c>
      <c r="G31" s="25" t="s">
        <v>571</v>
      </c>
      <c r="H31" s="25" t="s">
        <v>386</v>
      </c>
      <c r="I31" s="28">
        <v>3485734</v>
      </c>
      <c r="J31" s="98"/>
      <c r="L31" s="119"/>
      <c r="M31" s="119"/>
    </row>
    <row r="32" spans="1:13" s="17" customFormat="1" ht="16" customHeight="1" x14ac:dyDescent="0.25">
      <c r="A32" s="83">
        <v>44596</v>
      </c>
      <c r="B32" s="27" t="s">
        <v>385</v>
      </c>
      <c r="C32" s="27" t="s">
        <v>456</v>
      </c>
      <c r="D32" s="25" t="s">
        <v>412</v>
      </c>
      <c r="E32" s="25" t="s">
        <v>105</v>
      </c>
      <c r="F32" s="25" t="s">
        <v>452</v>
      </c>
      <c r="G32" s="25" t="s">
        <v>418</v>
      </c>
      <c r="H32" s="25" t="s">
        <v>386</v>
      </c>
      <c r="I32" s="28">
        <v>2923100</v>
      </c>
      <c r="J32" s="98" t="s">
        <v>57</v>
      </c>
      <c r="L32" s="119"/>
      <c r="M32" s="119"/>
    </row>
    <row r="33" spans="1:13" s="17" customFormat="1" ht="16" customHeight="1" x14ac:dyDescent="0.25">
      <c r="A33" s="83">
        <v>44596</v>
      </c>
      <c r="B33" s="27" t="s">
        <v>385</v>
      </c>
      <c r="C33" s="27" t="s">
        <v>456</v>
      </c>
      <c r="D33" s="25" t="s">
        <v>412</v>
      </c>
      <c r="E33" s="25" t="s">
        <v>105</v>
      </c>
      <c r="F33" s="25" t="s">
        <v>298</v>
      </c>
      <c r="G33" s="25" t="s">
        <v>418</v>
      </c>
      <c r="H33" s="25" t="s">
        <v>386</v>
      </c>
      <c r="I33" s="28">
        <v>756168</v>
      </c>
      <c r="J33" s="98" t="s">
        <v>57</v>
      </c>
      <c r="L33" s="119"/>
      <c r="M33" s="119"/>
    </row>
    <row r="34" spans="1:13" s="17" customFormat="1" ht="16" customHeight="1" x14ac:dyDescent="0.25">
      <c r="A34" s="83">
        <v>44598</v>
      </c>
      <c r="B34" s="27" t="s">
        <v>385</v>
      </c>
      <c r="C34" s="27" t="s">
        <v>457</v>
      </c>
      <c r="D34" s="25" t="s">
        <v>412</v>
      </c>
      <c r="E34" s="25" t="s">
        <v>105</v>
      </c>
      <c r="F34" s="25" t="s">
        <v>121</v>
      </c>
      <c r="G34" s="25" t="s">
        <v>336</v>
      </c>
      <c r="H34" s="25" t="s">
        <v>386</v>
      </c>
      <c r="I34" s="28">
        <v>3414269</v>
      </c>
      <c r="J34" s="98"/>
      <c r="L34" s="119"/>
      <c r="M34" s="119"/>
    </row>
    <row r="35" spans="1:13" s="17" customFormat="1" ht="16" customHeight="1" x14ac:dyDescent="0.25">
      <c r="A35" s="83">
        <v>44600</v>
      </c>
      <c r="B35" s="27" t="s">
        <v>385</v>
      </c>
      <c r="C35" s="27" t="s">
        <v>456</v>
      </c>
      <c r="D35" s="25" t="s">
        <v>412</v>
      </c>
      <c r="E35" s="25" t="s">
        <v>105</v>
      </c>
      <c r="F35" s="25" t="s">
        <v>200</v>
      </c>
      <c r="G35" s="25" t="s">
        <v>447</v>
      </c>
      <c r="H35" s="25" t="s">
        <v>386</v>
      </c>
      <c r="I35" s="28">
        <v>3679784</v>
      </c>
      <c r="J35" s="98"/>
      <c r="L35" s="119"/>
      <c r="M35" s="119"/>
    </row>
    <row r="36" spans="1:13" s="17" customFormat="1" ht="16" customHeight="1" x14ac:dyDescent="0.25">
      <c r="A36" s="83">
        <v>44601</v>
      </c>
      <c r="B36" s="27" t="s">
        <v>385</v>
      </c>
      <c r="C36" s="27" t="s">
        <v>456</v>
      </c>
      <c r="D36" s="25" t="s">
        <v>412</v>
      </c>
      <c r="E36" s="25" t="s">
        <v>105</v>
      </c>
      <c r="F36" s="25" t="s">
        <v>106</v>
      </c>
      <c r="G36" s="25" t="s">
        <v>203</v>
      </c>
      <c r="H36" s="25" t="s">
        <v>386</v>
      </c>
      <c r="I36" s="28">
        <v>3718244</v>
      </c>
      <c r="J36" s="98"/>
      <c r="L36" s="119"/>
      <c r="M36" s="119"/>
    </row>
    <row r="37" spans="1:13" s="17" customFormat="1" ht="16" customHeight="1" x14ac:dyDescent="0.25">
      <c r="A37" s="83">
        <v>44604</v>
      </c>
      <c r="B37" s="27" t="s">
        <v>385</v>
      </c>
      <c r="C37" s="27" t="s">
        <v>456</v>
      </c>
      <c r="D37" s="25" t="s">
        <v>412</v>
      </c>
      <c r="E37" s="25" t="s">
        <v>105</v>
      </c>
      <c r="F37" s="25" t="s">
        <v>173</v>
      </c>
      <c r="G37" s="25" t="s">
        <v>165</v>
      </c>
      <c r="H37" s="25" t="s">
        <v>386</v>
      </c>
      <c r="I37" s="28">
        <v>3293279</v>
      </c>
      <c r="J37" s="98"/>
      <c r="L37" s="119"/>
      <c r="M37" s="119"/>
    </row>
    <row r="38" spans="1:13" s="17" customFormat="1" ht="16" customHeight="1" x14ac:dyDescent="0.25">
      <c r="A38" s="83">
        <v>44605</v>
      </c>
      <c r="B38" s="27" t="s">
        <v>385</v>
      </c>
      <c r="C38" s="27" t="s">
        <v>456</v>
      </c>
      <c r="D38" s="25" t="s">
        <v>412</v>
      </c>
      <c r="E38" s="25" t="s">
        <v>105</v>
      </c>
      <c r="F38" s="25" t="s">
        <v>173</v>
      </c>
      <c r="G38" s="25" t="s">
        <v>580</v>
      </c>
      <c r="H38" s="25" t="s">
        <v>386</v>
      </c>
      <c r="I38" s="28">
        <v>3673848</v>
      </c>
      <c r="J38" s="98"/>
      <c r="L38" s="119"/>
      <c r="M38" s="119"/>
    </row>
    <row r="39" spans="1:13" s="17" customFormat="1" ht="16" customHeight="1" x14ac:dyDescent="0.25">
      <c r="A39" s="83">
        <v>44607</v>
      </c>
      <c r="B39" s="27" t="s">
        <v>385</v>
      </c>
      <c r="C39" s="27" t="s">
        <v>457</v>
      </c>
      <c r="D39" s="25" t="s">
        <v>412</v>
      </c>
      <c r="E39" s="25" t="s">
        <v>105</v>
      </c>
      <c r="F39" s="25" t="s">
        <v>193</v>
      </c>
      <c r="G39" s="25" t="s">
        <v>387</v>
      </c>
      <c r="H39" s="25" t="s">
        <v>386</v>
      </c>
      <c r="I39" s="28">
        <v>3773590</v>
      </c>
      <c r="J39" s="98"/>
      <c r="L39" s="119"/>
      <c r="M39" s="119"/>
    </row>
    <row r="40" spans="1:13" s="17" customFormat="1" ht="16" customHeight="1" x14ac:dyDescent="0.25">
      <c r="A40" s="83">
        <v>44608</v>
      </c>
      <c r="B40" s="27" t="s">
        <v>385</v>
      </c>
      <c r="C40" s="27" t="s">
        <v>457</v>
      </c>
      <c r="D40" s="25" t="s">
        <v>412</v>
      </c>
      <c r="E40" s="25" t="s">
        <v>105</v>
      </c>
      <c r="F40" s="25" t="s">
        <v>200</v>
      </c>
      <c r="G40" s="25" t="s">
        <v>367</v>
      </c>
      <c r="H40" s="25" t="s">
        <v>386</v>
      </c>
      <c r="I40" s="28">
        <v>3692504</v>
      </c>
      <c r="J40" s="98"/>
      <c r="L40" s="119"/>
      <c r="M40" s="119"/>
    </row>
    <row r="41" spans="1:13" s="17" customFormat="1" ht="16" customHeight="1" x14ac:dyDescent="0.25">
      <c r="A41" s="83">
        <v>44610</v>
      </c>
      <c r="B41" s="27" t="s">
        <v>385</v>
      </c>
      <c r="C41" s="27" t="s">
        <v>456</v>
      </c>
      <c r="D41" s="25" t="s">
        <v>412</v>
      </c>
      <c r="E41" s="25" t="s">
        <v>105</v>
      </c>
      <c r="F41" s="25" t="s">
        <v>298</v>
      </c>
      <c r="G41" s="25" t="s">
        <v>162</v>
      </c>
      <c r="H41" s="25" t="s">
        <v>386</v>
      </c>
      <c r="I41" s="28">
        <v>3838507</v>
      </c>
      <c r="J41" s="98"/>
      <c r="L41" s="119"/>
      <c r="M41" s="119"/>
    </row>
    <row r="42" spans="1:13" s="17" customFormat="1" ht="16" customHeight="1" x14ac:dyDescent="0.25">
      <c r="A42" s="83">
        <v>44612</v>
      </c>
      <c r="B42" s="27" t="s">
        <v>385</v>
      </c>
      <c r="C42" s="27" t="s">
        <v>456</v>
      </c>
      <c r="D42" s="25" t="s">
        <v>412</v>
      </c>
      <c r="E42" s="25" t="s">
        <v>105</v>
      </c>
      <c r="F42" s="25" t="s">
        <v>65</v>
      </c>
      <c r="G42" s="25" t="s">
        <v>238</v>
      </c>
      <c r="H42" s="25" t="s">
        <v>386</v>
      </c>
      <c r="I42" s="28">
        <v>3396545</v>
      </c>
      <c r="J42" s="98"/>
      <c r="L42" s="119"/>
      <c r="M42" s="119"/>
    </row>
    <row r="43" spans="1:13" s="17" customFormat="1" ht="16" customHeight="1" x14ac:dyDescent="0.25">
      <c r="A43" s="83">
        <v>44613</v>
      </c>
      <c r="B43" s="27" t="s">
        <v>385</v>
      </c>
      <c r="C43" s="27" t="s">
        <v>456</v>
      </c>
      <c r="D43" s="25" t="s">
        <v>412</v>
      </c>
      <c r="E43" s="25" t="s">
        <v>105</v>
      </c>
      <c r="F43" s="25" t="s">
        <v>193</v>
      </c>
      <c r="G43" s="25" t="s">
        <v>485</v>
      </c>
      <c r="H43" s="25" t="s">
        <v>386</v>
      </c>
      <c r="I43" s="28">
        <v>3664079</v>
      </c>
      <c r="J43" s="98"/>
      <c r="L43" s="119"/>
      <c r="M43" s="119"/>
    </row>
    <row r="44" spans="1:13" s="17" customFormat="1" ht="16" customHeight="1" x14ac:dyDescent="0.25">
      <c r="A44" s="83">
        <v>44615</v>
      </c>
      <c r="B44" s="27" t="s">
        <v>385</v>
      </c>
      <c r="C44" s="27" t="s">
        <v>457</v>
      </c>
      <c r="D44" s="25" t="s">
        <v>412</v>
      </c>
      <c r="E44" s="25" t="s">
        <v>105</v>
      </c>
      <c r="F44" s="25" t="s">
        <v>78</v>
      </c>
      <c r="G44" s="25" t="s">
        <v>299</v>
      </c>
      <c r="H44" s="25" t="s">
        <v>386</v>
      </c>
      <c r="I44" s="28">
        <v>3685803</v>
      </c>
      <c r="J44" s="98"/>
      <c r="L44" s="119"/>
      <c r="M44" s="119"/>
    </row>
    <row r="45" spans="1:13" s="17" customFormat="1" ht="16" customHeight="1" x14ac:dyDescent="0.25">
      <c r="A45" s="83">
        <v>44617</v>
      </c>
      <c r="B45" s="27" t="s">
        <v>385</v>
      </c>
      <c r="C45" s="27" t="s">
        <v>456</v>
      </c>
      <c r="D45" s="25" t="s">
        <v>412</v>
      </c>
      <c r="E45" s="25" t="s">
        <v>105</v>
      </c>
      <c r="F45" s="25" t="s">
        <v>236</v>
      </c>
      <c r="G45" s="25" t="s">
        <v>382</v>
      </c>
      <c r="H45" s="25" t="s">
        <v>386</v>
      </c>
      <c r="I45" s="28">
        <v>3685053</v>
      </c>
      <c r="J45" s="98"/>
      <c r="L45" s="119"/>
      <c r="M45" s="119"/>
    </row>
    <row r="46" spans="1:13" s="17" customFormat="1" ht="16" customHeight="1" x14ac:dyDescent="0.25">
      <c r="A46" s="83">
        <v>44620</v>
      </c>
      <c r="B46" s="27" t="s">
        <v>385</v>
      </c>
      <c r="C46" s="27" t="s">
        <v>457</v>
      </c>
      <c r="D46" s="25" t="s">
        <v>412</v>
      </c>
      <c r="E46" s="25" t="s">
        <v>105</v>
      </c>
      <c r="F46" s="25" t="s">
        <v>281</v>
      </c>
      <c r="G46" s="25" t="s">
        <v>372</v>
      </c>
      <c r="H46" s="25" t="s">
        <v>386</v>
      </c>
      <c r="I46" s="28">
        <v>3673697</v>
      </c>
      <c r="J46" s="98"/>
      <c r="L46" s="119"/>
      <c r="M46" s="119"/>
    </row>
    <row r="47" spans="1:13" s="17" customFormat="1" ht="16" customHeight="1" x14ac:dyDescent="0.25">
      <c r="A47" s="83">
        <v>44622</v>
      </c>
      <c r="B47" s="27" t="s">
        <v>385</v>
      </c>
      <c r="C47" s="27" t="s">
        <v>456</v>
      </c>
      <c r="D47" s="25" t="s">
        <v>412</v>
      </c>
      <c r="E47" s="25" t="s">
        <v>105</v>
      </c>
      <c r="F47" s="25" t="s">
        <v>193</v>
      </c>
      <c r="G47" s="25" t="s">
        <v>107</v>
      </c>
      <c r="H47" s="25" t="s">
        <v>386</v>
      </c>
      <c r="I47" s="28">
        <v>3675144</v>
      </c>
      <c r="J47" s="98"/>
      <c r="L47" s="119"/>
      <c r="M47" s="119"/>
    </row>
    <row r="48" spans="1:13" s="17" customFormat="1" ht="16" customHeight="1" x14ac:dyDescent="0.25">
      <c r="A48" s="83">
        <v>44623</v>
      </c>
      <c r="B48" s="27" t="s">
        <v>385</v>
      </c>
      <c r="C48" s="27" t="s">
        <v>456</v>
      </c>
      <c r="D48" s="25" t="s">
        <v>412</v>
      </c>
      <c r="E48" s="25" t="s">
        <v>105</v>
      </c>
      <c r="F48" s="25" t="s">
        <v>78</v>
      </c>
      <c r="G48" s="25" t="s">
        <v>478</v>
      </c>
      <c r="H48" s="25" t="s">
        <v>386</v>
      </c>
      <c r="I48" s="28">
        <v>3503715</v>
      </c>
      <c r="J48" s="98"/>
      <c r="L48" s="119"/>
      <c r="M48" s="119"/>
    </row>
    <row r="49" spans="1:13" s="17" customFormat="1" ht="16" customHeight="1" x14ac:dyDescent="0.25">
      <c r="A49" s="83">
        <v>44624</v>
      </c>
      <c r="B49" s="27" t="s">
        <v>385</v>
      </c>
      <c r="C49" s="27" t="s">
        <v>456</v>
      </c>
      <c r="D49" s="25" t="s">
        <v>412</v>
      </c>
      <c r="E49" s="25" t="s">
        <v>105</v>
      </c>
      <c r="F49" s="25" t="s">
        <v>121</v>
      </c>
      <c r="G49" s="25" t="s">
        <v>413</v>
      </c>
      <c r="H49" s="25" t="s">
        <v>386</v>
      </c>
      <c r="I49" s="28">
        <v>3490763</v>
      </c>
      <c r="J49" s="98"/>
      <c r="L49" s="119"/>
      <c r="M49" s="119"/>
    </row>
    <row r="50" spans="1:13" s="17" customFormat="1" ht="16" customHeight="1" x14ac:dyDescent="0.25">
      <c r="A50" s="83">
        <v>44628</v>
      </c>
      <c r="B50" s="27" t="s">
        <v>385</v>
      </c>
      <c r="C50" s="27" t="s">
        <v>456</v>
      </c>
      <c r="D50" s="25" t="s">
        <v>412</v>
      </c>
      <c r="E50" s="25" t="s">
        <v>105</v>
      </c>
      <c r="F50" s="25" t="s">
        <v>298</v>
      </c>
      <c r="G50" s="25" t="s">
        <v>108</v>
      </c>
      <c r="H50" s="25" t="s">
        <v>386</v>
      </c>
      <c r="I50" s="28">
        <v>1642111</v>
      </c>
      <c r="J50" s="98" t="s">
        <v>57</v>
      </c>
      <c r="L50" s="119"/>
      <c r="M50" s="119"/>
    </row>
    <row r="51" spans="1:13" s="17" customFormat="1" ht="16" customHeight="1" x14ac:dyDescent="0.25">
      <c r="A51" s="83">
        <v>44628</v>
      </c>
      <c r="B51" s="27" t="s">
        <v>385</v>
      </c>
      <c r="C51" s="27" t="s">
        <v>456</v>
      </c>
      <c r="D51" s="25" t="s">
        <v>412</v>
      </c>
      <c r="E51" s="25" t="s">
        <v>105</v>
      </c>
      <c r="F51" s="25" t="s">
        <v>236</v>
      </c>
      <c r="G51" s="25" t="s">
        <v>108</v>
      </c>
      <c r="H51" s="25" t="s">
        <v>386</v>
      </c>
      <c r="I51" s="28">
        <v>2021232</v>
      </c>
      <c r="J51" s="98" t="s">
        <v>57</v>
      </c>
      <c r="L51" s="119"/>
      <c r="M51" s="119"/>
    </row>
    <row r="52" spans="1:13" s="17" customFormat="1" ht="16" customHeight="1" x14ac:dyDescent="0.25">
      <c r="A52" s="83">
        <v>44629</v>
      </c>
      <c r="B52" s="27" t="s">
        <v>385</v>
      </c>
      <c r="C52" s="27" t="s">
        <v>456</v>
      </c>
      <c r="D52" s="25" t="s">
        <v>412</v>
      </c>
      <c r="E52" s="25" t="s">
        <v>105</v>
      </c>
      <c r="F52" s="25" t="s">
        <v>193</v>
      </c>
      <c r="G52" s="25" t="s">
        <v>596</v>
      </c>
      <c r="H52" s="25" t="s">
        <v>386</v>
      </c>
      <c r="I52" s="28">
        <v>3673969</v>
      </c>
      <c r="J52" s="98"/>
      <c r="L52" s="119"/>
      <c r="M52" s="119"/>
    </row>
    <row r="53" spans="1:13" s="17" customFormat="1" ht="16" customHeight="1" x14ac:dyDescent="0.25">
      <c r="A53" s="83">
        <v>44630</v>
      </c>
      <c r="B53" s="27" t="s">
        <v>385</v>
      </c>
      <c r="C53" s="27" t="s">
        <v>456</v>
      </c>
      <c r="D53" s="25" t="s">
        <v>412</v>
      </c>
      <c r="E53" s="25" t="s">
        <v>105</v>
      </c>
      <c r="F53" s="25" t="s">
        <v>236</v>
      </c>
      <c r="G53" s="25" t="s">
        <v>303</v>
      </c>
      <c r="H53" s="25" t="s">
        <v>386</v>
      </c>
      <c r="I53" s="28">
        <v>3454647</v>
      </c>
      <c r="J53" s="98"/>
      <c r="L53" s="119"/>
      <c r="M53" s="119"/>
    </row>
    <row r="54" spans="1:13" s="17" customFormat="1" ht="16" customHeight="1" x14ac:dyDescent="0.25">
      <c r="A54" s="83">
        <v>44632</v>
      </c>
      <c r="B54" s="27" t="s">
        <v>385</v>
      </c>
      <c r="C54" s="27" t="s">
        <v>457</v>
      </c>
      <c r="D54" s="25" t="s">
        <v>412</v>
      </c>
      <c r="E54" s="25" t="s">
        <v>105</v>
      </c>
      <c r="F54" s="25" t="s">
        <v>200</v>
      </c>
      <c r="G54" s="25" t="s">
        <v>442</v>
      </c>
      <c r="H54" s="25" t="s">
        <v>386</v>
      </c>
      <c r="I54" s="28">
        <v>3607392</v>
      </c>
      <c r="J54" s="98"/>
      <c r="L54" s="119"/>
      <c r="M54" s="119"/>
    </row>
    <row r="55" spans="1:13" s="17" customFormat="1" ht="16" customHeight="1" thickBot="1" x14ac:dyDescent="0.3">
      <c r="A55" s="204">
        <v>44634</v>
      </c>
      <c r="B55" s="205" t="s">
        <v>385</v>
      </c>
      <c r="C55" s="205" t="s">
        <v>456</v>
      </c>
      <c r="D55" s="206" t="s">
        <v>412</v>
      </c>
      <c r="E55" s="206" t="s">
        <v>105</v>
      </c>
      <c r="F55" s="206" t="s">
        <v>193</v>
      </c>
      <c r="G55" s="206" t="s">
        <v>634</v>
      </c>
      <c r="H55" s="206" t="s">
        <v>386</v>
      </c>
      <c r="I55" s="207">
        <v>126065</v>
      </c>
      <c r="J55" s="208" t="s">
        <v>57</v>
      </c>
    </row>
    <row r="56" spans="1:13" s="17" customFormat="1" ht="16" customHeight="1" thickTop="1" x14ac:dyDescent="0.25">
      <c r="A56" s="83">
        <v>44634</v>
      </c>
      <c r="B56" s="27" t="s">
        <v>385</v>
      </c>
      <c r="C56" s="27" t="s">
        <v>456</v>
      </c>
      <c r="D56" s="25" t="s">
        <v>412</v>
      </c>
      <c r="E56" s="25" t="s">
        <v>105</v>
      </c>
      <c r="F56" s="25" t="s">
        <v>121</v>
      </c>
      <c r="G56" s="25" t="s">
        <v>634</v>
      </c>
      <c r="H56" s="25" t="s">
        <v>386</v>
      </c>
      <c r="I56" s="28">
        <v>3232257</v>
      </c>
      <c r="J56" s="98" t="s">
        <v>57</v>
      </c>
      <c r="L56" s="119"/>
      <c r="M56" s="119"/>
    </row>
    <row r="57" spans="1:13" s="17" customFormat="1" ht="16" customHeight="1" x14ac:dyDescent="0.25">
      <c r="A57" s="83">
        <v>44635</v>
      </c>
      <c r="B57" s="27" t="s">
        <v>385</v>
      </c>
      <c r="C57" s="27" t="s">
        <v>484</v>
      </c>
      <c r="D57" s="25" t="s">
        <v>412</v>
      </c>
      <c r="E57" s="25" t="s">
        <v>105</v>
      </c>
      <c r="F57" s="25" t="s">
        <v>78</v>
      </c>
      <c r="G57" s="25" t="s">
        <v>580</v>
      </c>
      <c r="H57" s="25" t="s">
        <v>386</v>
      </c>
      <c r="I57" s="28">
        <v>3672142</v>
      </c>
      <c r="J57" s="98"/>
      <c r="L57" s="119"/>
      <c r="M57" s="119"/>
    </row>
    <row r="58" spans="1:13" s="17" customFormat="1" ht="16" customHeight="1" x14ac:dyDescent="0.25">
      <c r="A58" s="83">
        <v>44638</v>
      </c>
      <c r="B58" s="27" t="s">
        <v>385</v>
      </c>
      <c r="C58" s="27" t="s">
        <v>457</v>
      </c>
      <c r="D58" s="25" t="s">
        <v>412</v>
      </c>
      <c r="E58" s="25" t="s">
        <v>105</v>
      </c>
      <c r="F58" s="25" t="s">
        <v>78</v>
      </c>
      <c r="G58" s="25" t="s">
        <v>387</v>
      </c>
      <c r="H58" s="25" t="s">
        <v>386</v>
      </c>
      <c r="I58" s="28">
        <v>3755213</v>
      </c>
      <c r="J58" s="98"/>
      <c r="L58" s="119"/>
      <c r="M58" s="119"/>
    </row>
    <row r="59" spans="1:13" s="17" customFormat="1" ht="16" customHeight="1" x14ac:dyDescent="0.25">
      <c r="A59" s="83">
        <v>44640</v>
      </c>
      <c r="B59" s="27" t="s">
        <v>385</v>
      </c>
      <c r="C59" s="27" t="s">
        <v>484</v>
      </c>
      <c r="D59" s="25" t="s">
        <v>475</v>
      </c>
      <c r="E59" s="25" t="s">
        <v>105</v>
      </c>
      <c r="F59" s="25" t="s">
        <v>181</v>
      </c>
      <c r="G59" s="25" t="s">
        <v>337</v>
      </c>
      <c r="H59" s="25" t="s">
        <v>386</v>
      </c>
      <c r="I59" s="28">
        <v>3318887</v>
      </c>
      <c r="J59" s="98"/>
      <c r="L59" s="119"/>
      <c r="M59" s="119"/>
    </row>
    <row r="60" spans="1:13" s="17" customFormat="1" ht="16" customHeight="1" x14ac:dyDescent="0.25">
      <c r="A60" s="83">
        <v>44642</v>
      </c>
      <c r="B60" s="27" t="s">
        <v>385</v>
      </c>
      <c r="C60" s="27" t="s">
        <v>457</v>
      </c>
      <c r="D60" s="25" t="s">
        <v>412</v>
      </c>
      <c r="E60" s="25" t="s">
        <v>105</v>
      </c>
      <c r="F60" s="25" t="s">
        <v>121</v>
      </c>
      <c r="G60" s="25" t="s">
        <v>203</v>
      </c>
      <c r="H60" s="25" t="s">
        <v>386</v>
      </c>
      <c r="I60" s="28">
        <v>3476070</v>
      </c>
      <c r="J60" s="98"/>
      <c r="L60" s="119"/>
      <c r="M60" s="119"/>
    </row>
    <row r="61" spans="1:13" s="17" customFormat="1" ht="16" customHeight="1" x14ac:dyDescent="0.25">
      <c r="A61" s="83">
        <v>44642</v>
      </c>
      <c r="B61" s="27" t="s">
        <v>385</v>
      </c>
      <c r="C61" s="27" t="s">
        <v>457</v>
      </c>
      <c r="D61" s="25" t="s">
        <v>412</v>
      </c>
      <c r="E61" s="25" t="s">
        <v>105</v>
      </c>
      <c r="F61" s="25" t="s">
        <v>121</v>
      </c>
      <c r="G61" s="25" t="s">
        <v>367</v>
      </c>
      <c r="H61" s="25" t="s">
        <v>386</v>
      </c>
      <c r="I61" s="28">
        <v>3703830</v>
      </c>
      <c r="J61" s="98"/>
      <c r="L61" s="119"/>
      <c r="M61" s="119"/>
    </row>
    <row r="62" spans="1:13" s="17" customFormat="1" ht="16" customHeight="1" x14ac:dyDescent="0.25">
      <c r="A62" s="83">
        <v>44645</v>
      </c>
      <c r="B62" s="27" t="s">
        <v>385</v>
      </c>
      <c r="C62" s="27" t="s">
        <v>456</v>
      </c>
      <c r="D62" s="25" t="s">
        <v>412</v>
      </c>
      <c r="E62" s="25" t="s">
        <v>105</v>
      </c>
      <c r="F62" s="25" t="s">
        <v>236</v>
      </c>
      <c r="G62" s="25" t="s">
        <v>382</v>
      </c>
      <c r="H62" s="25" t="s">
        <v>386</v>
      </c>
      <c r="I62" s="28">
        <v>3692380</v>
      </c>
      <c r="J62" s="98"/>
      <c r="L62" s="119"/>
      <c r="M62" s="119"/>
    </row>
    <row r="63" spans="1:13" s="17" customFormat="1" ht="16" customHeight="1" x14ac:dyDescent="0.25">
      <c r="A63" s="83">
        <v>44647</v>
      </c>
      <c r="B63" s="27" t="s">
        <v>385</v>
      </c>
      <c r="C63" s="27" t="s">
        <v>457</v>
      </c>
      <c r="D63" s="25" t="s">
        <v>412</v>
      </c>
      <c r="E63" s="25" t="s">
        <v>105</v>
      </c>
      <c r="F63" s="25" t="s">
        <v>78</v>
      </c>
      <c r="G63" s="25" t="s">
        <v>366</v>
      </c>
      <c r="H63" s="25" t="s">
        <v>386</v>
      </c>
      <c r="I63" s="28">
        <v>3314205</v>
      </c>
      <c r="J63" s="98"/>
      <c r="L63" s="119"/>
      <c r="M63" s="119"/>
    </row>
    <row r="64" spans="1:13" s="17" customFormat="1" ht="16" customHeight="1" x14ac:dyDescent="0.25">
      <c r="A64" s="83">
        <v>44649</v>
      </c>
      <c r="B64" s="27" t="s">
        <v>385</v>
      </c>
      <c r="C64" s="27" t="s">
        <v>456</v>
      </c>
      <c r="D64" s="25" t="s">
        <v>412</v>
      </c>
      <c r="E64" s="25" t="s">
        <v>105</v>
      </c>
      <c r="F64" s="25" t="s">
        <v>65</v>
      </c>
      <c r="G64" s="25" t="s">
        <v>467</v>
      </c>
      <c r="H64" s="25" t="s">
        <v>386</v>
      </c>
      <c r="I64" s="28">
        <v>3336724</v>
      </c>
      <c r="J64" s="98"/>
      <c r="L64" s="119"/>
      <c r="M64" s="119"/>
    </row>
    <row r="65" spans="1:13" s="17" customFormat="1" ht="16" customHeight="1" x14ac:dyDescent="0.25">
      <c r="A65" s="83">
        <v>44651</v>
      </c>
      <c r="B65" s="27" t="s">
        <v>385</v>
      </c>
      <c r="C65" s="27" t="s">
        <v>456</v>
      </c>
      <c r="D65" s="25" t="s">
        <v>412</v>
      </c>
      <c r="E65" s="25" t="s">
        <v>105</v>
      </c>
      <c r="F65" s="25" t="s">
        <v>193</v>
      </c>
      <c r="G65" s="25" t="s">
        <v>107</v>
      </c>
      <c r="H65" s="25" t="s">
        <v>386</v>
      </c>
      <c r="I65" s="28">
        <v>3415785</v>
      </c>
      <c r="J65" s="98" t="s">
        <v>57</v>
      </c>
      <c r="L65" s="119"/>
      <c r="M65" s="119"/>
    </row>
    <row r="66" spans="1:13" s="17" customFormat="1" ht="16" customHeight="1" x14ac:dyDescent="0.25">
      <c r="A66" s="83">
        <v>44651</v>
      </c>
      <c r="B66" s="27" t="s">
        <v>385</v>
      </c>
      <c r="C66" s="27" t="s">
        <v>456</v>
      </c>
      <c r="D66" s="25" t="s">
        <v>412</v>
      </c>
      <c r="E66" s="25" t="s">
        <v>105</v>
      </c>
      <c r="F66" s="25" t="s">
        <v>193</v>
      </c>
      <c r="G66" s="25" t="s">
        <v>107</v>
      </c>
      <c r="H66" s="25" t="s">
        <v>386</v>
      </c>
      <c r="I66" s="28">
        <v>152877</v>
      </c>
      <c r="J66" s="98" t="s">
        <v>57</v>
      </c>
      <c r="L66" s="119"/>
      <c r="M66" s="119"/>
    </row>
    <row r="67" spans="1:13" s="17" customFormat="1" ht="16" customHeight="1" x14ac:dyDescent="0.25">
      <c r="A67" s="83">
        <v>44651</v>
      </c>
      <c r="B67" s="27" t="s">
        <v>385</v>
      </c>
      <c r="C67" s="27" t="s">
        <v>457</v>
      </c>
      <c r="D67" s="25" t="s">
        <v>412</v>
      </c>
      <c r="E67" s="25" t="s">
        <v>105</v>
      </c>
      <c r="F67" s="25" t="s">
        <v>193</v>
      </c>
      <c r="G67" s="25" t="s">
        <v>107</v>
      </c>
      <c r="H67" s="25" t="s">
        <v>386</v>
      </c>
      <c r="I67" s="28">
        <v>108102</v>
      </c>
      <c r="J67" s="98" t="s">
        <v>57</v>
      </c>
      <c r="L67" s="119"/>
      <c r="M67" s="119"/>
    </row>
    <row r="68" spans="1:13" s="17" customFormat="1" ht="16" customHeight="1" x14ac:dyDescent="0.25">
      <c r="A68" s="83">
        <v>44652</v>
      </c>
      <c r="B68" s="27" t="s">
        <v>385</v>
      </c>
      <c r="C68" s="27" t="s">
        <v>456</v>
      </c>
      <c r="D68" s="25" t="s">
        <v>412</v>
      </c>
      <c r="E68" s="25" t="s">
        <v>105</v>
      </c>
      <c r="F68" s="25" t="s">
        <v>193</v>
      </c>
      <c r="G68" s="25" t="s">
        <v>619</v>
      </c>
      <c r="H68" s="25" t="s">
        <v>386</v>
      </c>
      <c r="I68" s="28">
        <v>3665195</v>
      </c>
      <c r="J68" s="98"/>
      <c r="L68" s="119"/>
      <c r="M68" s="119"/>
    </row>
    <row r="69" spans="1:13" s="17" customFormat="1" ht="16" customHeight="1" x14ac:dyDescent="0.25">
      <c r="A69" s="83">
        <v>44653</v>
      </c>
      <c r="B69" s="27" t="s">
        <v>385</v>
      </c>
      <c r="C69" s="27" t="s">
        <v>456</v>
      </c>
      <c r="D69" s="25" t="s">
        <v>412</v>
      </c>
      <c r="E69" s="25" t="s">
        <v>105</v>
      </c>
      <c r="F69" s="25" t="s">
        <v>78</v>
      </c>
      <c r="G69" s="25" t="s">
        <v>428</v>
      </c>
      <c r="H69" s="25" t="s">
        <v>386</v>
      </c>
      <c r="I69" s="28">
        <v>3504201</v>
      </c>
      <c r="J69" s="98"/>
      <c r="L69" s="119"/>
      <c r="M69" s="119"/>
    </row>
    <row r="70" spans="1:13" s="17" customFormat="1" ht="16" customHeight="1" x14ac:dyDescent="0.25">
      <c r="A70" s="83">
        <v>44656</v>
      </c>
      <c r="B70" s="27" t="s">
        <v>385</v>
      </c>
      <c r="C70" s="27" t="s">
        <v>457</v>
      </c>
      <c r="D70" s="25" t="s">
        <v>412</v>
      </c>
      <c r="E70" s="25" t="s">
        <v>105</v>
      </c>
      <c r="F70" s="25" t="s">
        <v>121</v>
      </c>
      <c r="G70" s="25" t="s">
        <v>630</v>
      </c>
      <c r="H70" s="25" t="s">
        <v>386</v>
      </c>
      <c r="I70" s="28">
        <v>3679182</v>
      </c>
      <c r="J70" s="98"/>
      <c r="L70" s="119"/>
      <c r="M70" s="119"/>
    </row>
    <row r="71" spans="1:13" s="17" customFormat="1" ht="16" customHeight="1" x14ac:dyDescent="0.25">
      <c r="A71" s="83">
        <v>44658</v>
      </c>
      <c r="B71" s="27" t="s">
        <v>385</v>
      </c>
      <c r="C71" s="27" t="s">
        <v>456</v>
      </c>
      <c r="D71" s="25" t="s">
        <v>412</v>
      </c>
      <c r="E71" s="25" t="s">
        <v>105</v>
      </c>
      <c r="F71" s="25" t="s">
        <v>121</v>
      </c>
      <c r="G71" s="25" t="s">
        <v>466</v>
      </c>
      <c r="H71" s="25" t="s">
        <v>386</v>
      </c>
      <c r="I71" s="28">
        <v>3617883</v>
      </c>
      <c r="J71" s="98"/>
      <c r="L71" s="119"/>
      <c r="M71" s="119"/>
    </row>
    <row r="72" spans="1:13" s="17" customFormat="1" ht="16" customHeight="1" x14ac:dyDescent="0.25">
      <c r="A72" s="83">
        <v>44660</v>
      </c>
      <c r="B72" s="27" t="s">
        <v>385</v>
      </c>
      <c r="C72" s="27" t="s">
        <v>457</v>
      </c>
      <c r="D72" s="25" t="s">
        <v>412</v>
      </c>
      <c r="E72" s="25" t="s">
        <v>105</v>
      </c>
      <c r="F72" s="25" t="s">
        <v>78</v>
      </c>
      <c r="G72" s="25" t="s">
        <v>372</v>
      </c>
      <c r="H72" s="25" t="s">
        <v>386</v>
      </c>
      <c r="I72" s="28">
        <v>3694134</v>
      </c>
      <c r="J72" s="98"/>
      <c r="L72" s="119"/>
      <c r="M72" s="119"/>
    </row>
    <row r="73" spans="1:13" s="17" customFormat="1" ht="16" customHeight="1" x14ac:dyDescent="0.25">
      <c r="A73" s="83">
        <v>44662</v>
      </c>
      <c r="B73" s="27" t="s">
        <v>385</v>
      </c>
      <c r="C73" s="27" t="s">
        <v>456</v>
      </c>
      <c r="D73" s="25" t="s">
        <v>412</v>
      </c>
      <c r="E73" s="25" t="s">
        <v>105</v>
      </c>
      <c r="F73" s="25" t="s">
        <v>173</v>
      </c>
      <c r="G73" s="25" t="s">
        <v>165</v>
      </c>
      <c r="H73" s="25" t="s">
        <v>386</v>
      </c>
      <c r="I73" s="28">
        <v>3447843</v>
      </c>
      <c r="J73" s="98"/>
      <c r="L73" s="119"/>
      <c r="M73" s="119"/>
    </row>
    <row r="74" spans="1:13" s="17" customFormat="1" ht="16" customHeight="1" x14ac:dyDescent="0.25">
      <c r="A74" s="83">
        <v>44664</v>
      </c>
      <c r="B74" s="27" t="s">
        <v>385</v>
      </c>
      <c r="C74" s="27" t="s">
        <v>484</v>
      </c>
      <c r="D74" s="25" t="s">
        <v>475</v>
      </c>
      <c r="E74" s="25" t="s">
        <v>105</v>
      </c>
      <c r="F74" s="25" t="s">
        <v>110</v>
      </c>
      <c r="G74" s="25" t="s">
        <v>131</v>
      </c>
      <c r="H74" s="25" t="s">
        <v>386</v>
      </c>
      <c r="I74" s="28">
        <v>3823438</v>
      </c>
      <c r="J74" s="98"/>
      <c r="L74" s="119"/>
      <c r="M74" s="119"/>
    </row>
    <row r="75" spans="1:13" s="17" customFormat="1" ht="16" customHeight="1" x14ac:dyDescent="0.25">
      <c r="A75" s="83">
        <v>44665</v>
      </c>
      <c r="B75" s="27" t="s">
        <v>385</v>
      </c>
      <c r="C75" s="27" t="s">
        <v>456</v>
      </c>
      <c r="D75" s="25" t="s">
        <v>412</v>
      </c>
      <c r="E75" s="25" t="s">
        <v>105</v>
      </c>
      <c r="F75" s="25" t="s">
        <v>193</v>
      </c>
      <c r="G75" s="25" t="s">
        <v>634</v>
      </c>
      <c r="H75" s="25" t="s">
        <v>386</v>
      </c>
      <c r="I75" s="28">
        <v>3418181</v>
      </c>
      <c r="J75" s="98" t="s">
        <v>57</v>
      </c>
      <c r="L75" s="119"/>
      <c r="M75" s="119"/>
    </row>
    <row r="76" spans="1:13" s="17" customFormat="1" ht="16" customHeight="1" x14ac:dyDescent="0.25">
      <c r="A76" s="83">
        <v>44665</v>
      </c>
      <c r="B76" s="27" t="s">
        <v>385</v>
      </c>
      <c r="C76" s="27" t="s">
        <v>456</v>
      </c>
      <c r="D76" s="25" t="s">
        <v>412</v>
      </c>
      <c r="E76" s="25" t="s">
        <v>105</v>
      </c>
      <c r="F76" s="25" t="s">
        <v>193</v>
      </c>
      <c r="G76" s="25" t="s">
        <v>634</v>
      </c>
      <c r="H76" s="25" t="s">
        <v>386</v>
      </c>
      <c r="I76" s="28">
        <v>211756</v>
      </c>
      <c r="J76" s="98" t="s">
        <v>57</v>
      </c>
      <c r="L76" s="119"/>
      <c r="M76" s="119"/>
    </row>
    <row r="77" spans="1:13" s="17" customFormat="1" ht="16" customHeight="1" x14ac:dyDescent="0.25">
      <c r="A77" s="83">
        <v>44667</v>
      </c>
      <c r="B77" s="27" t="s">
        <v>385</v>
      </c>
      <c r="C77" s="27" t="s">
        <v>457</v>
      </c>
      <c r="D77" s="25" t="s">
        <v>412</v>
      </c>
      <c r="E77" s="25" t="s">
        <v>105</v>
      </c>
      <c r="F77" s="25" t="s">
        <v>248</v>
      </c>
      <c r="G77" s="25" t="s">
        <v>336</v>
      </c>
      <c r="H77" s="25" t="s">
        <v>386</v>
      </c>
      <c r="I77" s="28">
        <v>3425891</v>
      </c>
      <c r="J77" s="98"/>
      <c r="L77" s="119"/>
      <c r="M77" s="119"/>
    </row>
    <row r="78" spans="1:13" s="17" customFormat="1" ht="16" customHeight="1" x14ac:dyDescent="0.25">
      <c r="A78" s="83">
        <v>44669</v>
      </c>
      <c r="B78" s="27" t="s">
        <v>385</v>
      </c>
      <c r="C78" s="27" t="s">
        <v>456</v>
      </c>
      <c r="D78" s="25" t="s">
        <v>412</v>
      </c>
      <c r="E78" s="25" t="s">
        <v>105</v>
      </c>
      <c r="F78" s="25" t="s">
        <v>121</v>
      </c>
      <c r="G78" s="25" t="s">
        <v>596</v>
      </c>
      <c r="H78" s="25" t="s">
        <v>386</v>
      </c>
      <c r="I78" s="28">
        <v>3667089</v>
      </c>
      <c r="J78" s="98"/>
      <c r="L78" s="119"/>
      <c r="M78" s="119"/>
    </row>
    <row r="79" spans="1:13" s="17" customFormat="1" ht="16" customHeight="1" x14ac:dyDescent="0.25">
      <c r="A79" s="83">
        <v>44670</v>
      </c>
      <c r="B79" s="27" t="s">
        <v>385</v>
      </c>
      <c r="C79" s="27" t="s">
        <v>457</v>
      </c>
      <c r="D79" s="25" t="s">
        <v>412</v>
      </c>
      <c r="E79" s="25" t="s">
        <v>105</v>
      </c>
      <c r="F79" s="25" t="s">
        <v>193</v>
      </c>
      <c r="G79" s="25" t="s">
        <v>588</v>
      </c>
      <c r="H79" s="25" t="s">
        <v>386</v>
      </c>
      <c r="I79" s="28">
        <v>3682266</v>
      </c>
      <c r="J79" s="98"/>
      <c r="L79" s="119"/>
      <c r="M79" s="119"/>
    </row>
    <row r="80" spans="1:13" s="17" customFormat="1" ht="16" customHeight="1" x14ac:dyDescent="0.25">
      <c r="A80" s="83">
        <v>44673</v>
      </c>
      <c r="B80" s="27" t="s">
        <v>385</v>
      </c>
      <c r="C80" s="27" t="s">
        <v>456</v>
      </c>
      <c r="D80" s="25" t="s">
        <v>412</v>
      </c>
      <c r="E80" s="25" t="s">
        <v>105</v>
      </c>
      <c r="F80" s="25" t="s">
        <v>193</v>
      </c>
      <c r="G80" s="25" t="s">
        <v>418</v>
      </c>
      <c r="H80" s="25" t="s">
        <v>386</v>
      </c>
      <c r="I80" s="28">
        <v>3600187</v>
      </c>
      <c r="J80" s="98" t="s">
        <v>57</v>
      </c>
      <c r="L80" s="119"/>
      <c r="M80" s="119"/>
    </row>
    <row r="81" spans="1:13" s="17" customFormat="1" ht="16" customHeight="1" x14ac:dyDescent="0.25">
      <c r="A81" s="83">
        <v>44673</v>
      </c>
      <c r="B81" s="27" t="s">
        <v>385</v>
      </c>
      <c r="C81" s="27" t="s">
        <v>457</v>
      </c>
      <c r="D81" s="25" t="s">
        <v>412</v>
      </c>
      <c r="E81" s="25" t="s">
        <v>105</v>
      </c>
      <c r="F81" s="25" t="s">
        <v>193</v>
      </c>
      <c r="G81" s="25" t="s">
        <v>418</v>
      </c>
      <c r="H81" s="25" t="s">
        <v>386</v>
      </c>
      <c r="I81" s="28">
        <v>52295</v>
      </c>
      <c r="J81" s="98" t="s">
        <v>57</v>
      </c>
      <c r="L81" s="119"/>
      <c r="M81" s="119"/>
    </row>
    <row r="82" spans="1:13" s="17" customFormat="1" ht="16" customHeight="1" x14ac:dyDescent="0.25">
      <c r="A82" s="83">
        <v>44675</v>
      </c>
      <c r="B82" s="27" t="s">
        <v>385</v>
      </c>
      <c r="C82" s="27" t="s">
        <v>456</v>
      </c>
      <c r="D82" s="25" t="s">
        <v>412</v>
      </c>
      <c r="E82" s="25" t="s">
        <v>105</v>
      </c>
      <c r="F82" s="25" t="s">
        <v>121</v>
      </c>
      <c r="G82" s="25" t="s">
        <v>382</v>
      </c>
      <c r="H82" s="25" t="s">
        <v>386</v>
      </c>
      <c r="I82" s="28">
        <v>3689879</v>
      </c>
      <c r="J82" s="98"/>
      <c r="L82" s="119"/>
      <c r="M82" s="119"/>
    </row>
    <row r="83" spans="1:13" s="17" customFormat="1" ht="16" customHeight="1" x14ac:dyDescent="0.25">
      <c r="A83" s="83">
        <v>44677</v>
      </c>
      <c r="B83" s="27" t="s">
        <v>385</v>
      </c>
      <c r="C83" s="27" t="s">
        <v>457</v>
      </c>
      <c r="D83" s="25" t="s">
        <v>412</v>
      </c>
      <c r="E83" s="25" t="s">
        <v>105</v>
      </c>
      <c r="F83" s="25" t="s">
        <v>121</v>
      </c>
      <c r="G83" s="25" t="s">
        <v>442</v>
      </c>
      <c r="H83" s="25" t="s">
        <v>386</v>
      </c>
      <c r="I83" s="28">
        <v>3776945</v>
      </c>
      <c r="J83" s="98"/>
      <c r="L83" s="119"/>
      <c r="M83" s="119"/>
    </row>
    <row r="84" spans="1:13" s="17" customFormat="1" ht="16" customHeight="1" x14ac:dyDescent="0.25">
      <c r="A84" s="83">
        <v>44679</v>
      </c>
      <c r="B84" s="27" t="s">
        <v>385</v>
      </c>
      <c r="C84" s="27" t="s">
        <v>456</v>
      </c>
      <c r="D84" s="25" t="s">
        <v>412</v>
      </c>
      <c r="E84" s="25" t="s">
        <v>105</v>
      </c>
      <c r="F84" s="25" t="s">
        <v>65</v>
      </c>
      <c r="G84" s="25" t="s">
        <v>337</v>
      </c>
      <c r="H84" s="25" t="s">
        <v>386</v>
      </c>
      <c r="I84" s="28">
        <v>3297906</v>
      </c>
      <c r="J84" s="98"/>
      <c r="L84" s="119"/>
      <c r="M84" s="119"/>
    </row>
    <row r="85" spans="1:13" s="17" customFormat="1" ht="16" customHeight="1" thickBot="1" x14ac:dyDescent="0.3">
      <c r="A85" s="83">
        <v>44681</v>
      </c>
      <c r="B85" s="27" t="s">
        <v>385</v>
      </c>
      <c r="C85" s="27" t="s">
        <v>456</v>
      </c>
      <c r="D85" s="25" t="s">
        <v>412</v>
      </c>
      <c r="E85" s="25" t="s">
        <v>105</v>
      </c>
      <c r="F85" s="25" t="s">
        <v>323</v>
      </c>
      <c r="G85" s="25" t="s">
        <v>619</v>
      </c>
      <c r="H85" s="25" t="s">
        <v>386</v>
      </c>
      <c r="I85" s="28">
        <v>3402653</v>
      </c>
      <c r="J85" s="98"/>
      <c r="L85" s="119"/>
      <c r="M85" s="119"/>
    </row>
    <row r="86" spans="1:13" ht="17.25" customHeight="1" thickBot="1" x14ac:dyDescent="0.35">
      <c r="A86" s="112" t="s">
        <v>389</v>
      </c>
      <c r="B86" s="113"/>
      <c r="C86" s="113"/>
      <c r="D86" s="113"/>
      <c r="E86" s="113"/>
      <c r="F86" s="113"/>
      <c r="G86" s="113"/>
      <c r="H86" s="60"/>
      <c r="I86" s="137">
        <f>SUM(I11:I85)</f>
        <v>233550742</v>
      </c>
      <c r="J86" s="61"/>
    </row>
    <row r="87" spans="1:13" x14ac:dyDescent="0.25">
      <c r="I87" s="100"/>
    </row>
    <row r="88" spans="1:13" ht="13" x14ac:dyDescent="0.3">
      <c r="A88" s="115"/>
      <c r="B88" s="110"/>
      <c r="C88" s="110"/>
      <c r="D88" s="110"/>
      <c r="E88" s="110"/>
      <c r="F88" s="116"/>
      <c r="G88" s="110"/>
      <c r="H88" s="31"/>
      <c r="I88" s="101"/>
      <c r="J88" s="17"/>
    </row>
    <row r="89" spans="1:13" ht="14.15" customHeight="1" x14ac:dyDescent="0.25">
      <c r="A89" s="233"/>
      <c r="B89" s="233"/>
      <c r="C89" s="233"/>
      <c r="D89" s="233"/>
      <c r="E89" s="233"/>
      <c r="F89" s="233"/>
      <c r="G89" s="233"/>
      <c r="H89" s="233"/>
      <c r="I89" s="233"/>
      <c r="J89" s="233"/>
    </row>
    <row r="90" spans="1:13" s="90" customFormat="1" ht="14.15" customHeight="1" x14ac:dyDescent="0.25">
      <c r="A90" s="233"/>
      <c r="B90" s="233"/>
      <c r="C90" s="233"/>
      <c r="D90" s="233"/>
      <c r="E90" s="233"/>
      <c r="F90" s="233"/>
      <c r="G90" s="233"/>
      <c r="H90" s="233"/>
      <c r="I90" s="233"/>
      <c r="J90" s="233"/>
    </row>
    <row r="91" spans="1:13" ht="13.5" customHeight="1" x14ac:dyDescent="0.25">
      <c r="A91" s="234"/>
      <c r="B91" s="234"/>
      <c r="C91" s="234"/>
      <c r="D91" s="234"/>
      <c r="E91" s="234"/>
      <c r="F91" s="234"/>
      <c r="G91" s="234"/>
      <c r="H91" s="234"/>
      <c r="I91" s="234"/>
      <c r="J91" s="234"/>
    </row>
    <row r="92" spans="1:13" ht="13.5" customHeight="1" x14ac:dyDescent="0.25">
      <c r="A92" s="234"/>
      <c r="B92" s="234"/>
      <c r="C92" s="234"/>
      <c r="D92" s="234"/>
      <c r="E92" s="234"/>
      <c r="F92" s="234"/>
      <c r="G92" s="234"/>
      <c r="H92" s="234"/>
      <c r="I92" s="234"/>
      <c r="J92" s="234"/>
    </row>
    <row r="93" spans="1:13" ht="13.5" customHeight="1" x14ac:dyDescent="0.25">
      <c r="A93" s="117"/>
      <c r="B93" s="117"/>
      <c r="C93" s="117"/>
      <c r="D93" s="117"/>
      <c r="E93" s="117"/>
      <c r="F93" s="117"/>
      <c r="G93" s="117"/>
      <c r="H93" s="92"/>
      <c r="I93" s="92"/>
      <c r="J93" s="92"/>
    </row>
    <row r="94" spans="1:13" s="210" customFormat="1" ht="13" customHeight="1" x14ac:dyDescent="0.25">
      <c r="A94" s="235"/>
      <c r="B94" s="235"/>
      <c r="C94" s="235"/>
      <c r="D94" s="235"/>
      <c r="E94" s="235"/>
      <c r="F94" s="235"/>
      <c r="G94" s="235"/>
      <c r="H94" s="235"/>
      <c r="I94" s="235"/>
      <c r="J94" s="235"/>
    </row>
    <row r="97" spans="1:9" x14ac:dyDescent="0.25">
      <c r="G97" s="118"/>
      <c r="H97" s="99"/>
    </row>
    <row r="98" spans="1:9" x14ac:dyDescent="0.25">
      <c r="G98" s="118"/>
      <c r="H98" s="99"/>
      <c r="I98" s="100"/>
    </row>
    <row r="100" spans="1:9" x14ac:dyDescent="0.25">
      <c r="I100" s="100"/>
    </row>
    <row r="107" spans="1:9" x14ac:dyDescent="0.25">
      <c r="A107" s="114" t="s">
        <v>82</v>
      </c>
    </row>
  </sheetData>
  <sortState xmlns:xlrd2="http://schemas.microsoft.com/office/spreadsheetml/2017/richdata2" ref="A11:J85">
    <sortCondition ref="A11:A85"/>
    <sortCondition ref="D11:D85"/>
    <sortCondition ref="F11:F85"/>
  </sortState>
  <mergeCells count="5">
    <mergeCell ref="A89:J89"/>
    <mergeCell ref="A90:J90"/>
    <mergeCell ref="A91:J91"/>
    <mergeCell ref="A92:J92"/>
    <mergeCell ref="A94:J94"/>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2"/>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574</v>
      </c>
      <c r="B1" s="110"/>
      <c r="C1" s="110"/>
      <c r="D1" s="110"/>
      <c r="E1" s="110"/>
      <c r="F1" s="110"/>
      <c r="G1" s="110"/>
      <c r="H1" s="1"/>
      <c r="I1" s="1"/>
    </row>
    <row r="2" spans="1:13" ht="13" x14ac:dyDescent="0.3">
      <c r="A2" s="128" t="s">
        <v>595</v>
      </c>
      <c r="B2" s="110"/>
      <c r="C2" s="110"/>
      <c r="D2" s="110"/>
      <c r="E2" s="110"/>
      <c r="F2" s="110"/>
      <c r="G2" s="110"/>
      <c r="H2" s="1"/>
      <c r="I2" s="1"/>
    </row>
    <row r="3" spans="1:13" ht="13" x14ac:dyDescent="0.3">
      <c r="A3" s="109" t="s">
        <v>242</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435</v>
      </c>
    </row>
    <row r="10" spans="1:13" ht="26.5"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433</v>
      </c>
      <c r="C11" s="27" t="s">
        <v>458</v>
      </c>
      <c r="D11" s="25" t="s">
        <v>543</v>
      </c>
      <c r="E11" s="25" t="s">
        <v>105</v>
      </c>
      <c r="F11" s="25" t="s">
        <v>200</v>
      </c>
      <c r="G11" s="25" t="s">
        <v>400</v>
      </c>
      <c r="H11" s="25" t="s">
        <v>430</v>
      </c>
      <c r="I11" s="28">
        <v>3713634</v>
      </c>
      <c r="J11" s="98"/>
      <c r="L11" s="119"/>
      <c r="M11" s="119"/>
    </row>
    <row r="12" spans="1:13" s="17" customFormat="1" ht="25" x14ac:dyDescent="0.25">
      <c r="A12" s="83">
        <v>44565</v>
      </c>
      <c r="B12" s="27" t="s">
        <v>433</v>
      </c>
      <c r="C12" s="27" t="s">
        <v>458</v>
      </c>
      <c r="D12" s="25" t="s">
        <v>543</v>
      </c>
      <c r="E12" s="25" t="s">
        <v>105</v>
      </c>
      <c r="F12" s="25" t="s">
        <v>533</v>
      </c>
      <c r="G12" s="25" t="s">
        <v>383</v>
      </c>
      <c r="H12" s="25" t="s">
        <v>430</v>
      </c>
      <c r="I12" s="28">
        <v>2941245</v>
      </c>
      <c r="J12" s="98" t="s">
        <v>57</v>
      </c>
      <c r="L12" s="119"/>
      <c r="M12" s="119"/>
    </row>
    <row r="13" spans="1:13" s="17" customFormat="1" ht="25" x14ac:dyDescent="0.25">
      <c r="A13" s="83">
        <v>44565</v>
      </c>
      <c r="B13" s="27" t="s">
        <v>433</v>
      </c>
      <c r="C13" s="27" t="s">
        <v>458</v>
      </c>
      <c r="D13" s="25" t="s">
        <v>543</v>
      </c>
      <c r="E13" s="25" t="s">
        <v>105</v>
      </c>
      <c r="F13" s="25" t="s">
        <v>298</v>
      </c>
      <c r="G13" s="25" t="s">
        <v>383</v>
      </c>
      <c r="H13" s="25" t="s">
        <v>430</v>
      </c>
      <c r="I13" s="28">
        <v>760435</v>
      </c>
      <c r="J13" s="98" t="s">
        <v>57</v>
      </c>
      <c r="L13" s="119"/>
      <c r="M13" s="119"/>
    </row>
    <row r="14" spans="1:13" s="17" customFormat="1" ht="25" x14ac:dyDescent="0.25">
      <c r="A14" s="83">
        <v>44566</v>
      </c>
      <c r="B14" s="27" t="s">
        <v>433</v>
      </c>
      <c r="C14" s="27" t="s">
        <v>458</v>
      </c>
      <c r="D14" s="25" t="s">
        <v>543</v>
      </c>
      <c r="E14" s="25" t="s">
        <v>105</v>
      </c>
      <c r="F14" s="25" t="s">
        <v>121</v>
      </c>
      <c r="G14" s="25" t="s">
        <v>169</v>
      </c>
      <c r="H14" s="25" t="s">
        <v>430</v>
      </c>
      <c r="I14" s="28">
        <v>3509366</v>
      </c>
      <c r="J14" s="98"/>
      <c r="L14" s="119"/>
      <c r="M14" s="119"/>
    </row>
    <row r="15" spans="1:13" s="17" customFormat="1" ht="25" x14ac:dyDescent="0.25">
      <c r="A15" s="83">
        <v>44568</v>
      </c>
      <c r="B15" s="27" t="s">
        <v>433</v>
      </c>
      <c r="C15" s="27" t="s">
        <v>458</v>
      </c>
      <c r="D15" s="25" t="s">
        <v>543</v>
      </c>
      <c r="E15" s="25" t="s">
        <v>105</v>
      </c>
      <c r="F15" s="25" t="s">
        <v>193</v>
      </c>
      <c r="G15" s="25" t="s">
        <v>634</v>
      </c>
      <c r="H15" s="25" t="s">
        <v>430</v>
      </c>
      <c r="I15" s="28">
        <v>3710807</v>
      </c>
      <c r="J15" s="98"/>
      <c r="L15" s="119"/>
      <c r="M15" s="119"/>
    </row>
    <row r="16" spans="1:13" s="17" customFormat="1" ht="25" x14ac:dyDescent="0.25">
      <c r="A16" s="83">
        <v>44569</v>
      </c>
      <c r="B16" s="27" t="s">
        <v>433</v>
      </c>
      <c r="C16" s="27" t="s">
        <v>458</v>
      </c>
      <c r="D16" s="25" t="s">
        <v>543</v>
      </c>
      <c r="E16" s="25" t="s">
        <v>105</v>
      </c>
      <c r="F16" s="25" t="s">
        <v>106</v>
      </c>
      <c r="G16" s="25" t="s">
        <v>373</v>
      </c>
      <c r="H16" s="25" t="s">
        <v>430</v>
      </c>
      <c r="I16" s="28">
        <v>3509146</v>
      </c>
      <c r="J16" s="98"/>
      <c r="L16" s="119"/>
      <c r="M16" s="119"/>
    </row>
    <row r="17" spans="1:13" s="17" customFormat="1" ht="25" x14ac:dyDescent="0.25">
      <c r="A17" s="83">
        <v>44571</v>
      </c>
      <c r="B17" s="27" t="s">
        <v>433</v>
      </c>
      <c r="C17" s="27" t="s">
        <v>458</v>
      </c>
      <c r="D17" s="25" t="s">
        <v>543</v>
      </c>
      <c r="E17" s="25" t="s">
        <v>105</v>
      </c>
      <c r="F17" s="25" t="s">
        <v>121</v>
      </c>
      <c r="G17" s="25" t="s">
        <v>520</v>
      </c>
      <c r="H17" s="25" t="s">
        <v>430</v>
      </c>
      <c r="I17" s="28">
        <v>3284091</v>
      </c>
      <c r="J17" s="98"/>
      <c r="L17" s="119"/>
      <c r="M17" s="119"/>
    </row>
    <row r="18" spans="1:13" s="17" customFormat="1" ht="25" x14ac:dyDescent="0.25">
      <c r="A18" s="83">
        <v>44573</v>
      </c>
      <c r="B18" s="27" t="s">
        <v>433</v>
      </c>
      <c r="C18" s="27" t="s">
        <v>458</v>
      </c>
      <c r="D18" s="25" t="s">
        <v>543</v>
      </c>
      <c r="E18" s="25" t="s">
        <v>105</v>
      </c>
      <c r="F18" s="25" t="s">
        <v>193</v>
      </c>
      <c r="G18" s="25" t="s">
        <v>230</v>
      </c>
      <c r="H18" s="25" t="s">
        <v>430</v>
      </c>
      <c r="I18" s="28">
        <v>3333999</v>
      </c>
      <c r="J18" s="98"/>
      <c r="L18" s="119"/>
      <c r="M18" s="119"/>
    </row>
    <row r="19" spans="1:13" s="17" customFormat="1" ht="25" x14ac:dyDescent="0.25">
      <c r="A19" s="83">
        <v>44574</v>
      </c>
      <c r="B19" s="27" t="s">
        <v>433</v>
      </c>
      <c r="C19" s="27" t="s">
        <v>458</v>
      </c>
      <c r="D19" s="25" t="s">
        <v>543</v>
      </c>
      <c r="E19" s="25" t="s">
        <v>105</v>
      </c>
      <c r="F19" s="25" t="s">
        <v>106</v>
      </c>
      <c r="G19" s="25" t="s">
        <v>277</v>
      </c>
      <c r="H19" s="25" t="s">
        <v>430</v>
      </c>
      <c r="I19" s="28">
        <v>3692224</v>
      </c>
      <c r="J19" s="98"/>
      <c r="L19" s="119"/>
      <c r="M19" s="119"/>
    </row>
    <row r="20" spans="1:13" s="17" customFormat="1" ht="25" x14ac:dyDescent="0.25">
      <c r="A20" s="83">
        <v>44575</v>
      </c>
      <c r="B20" s="27" t="s">
        <v>433</v>
      </c>
      <c r="C20" s="27" t="s">
        <v>458</v>
      </c>
      <c r="D20" s="25" t="s">
        <v>459</v>
      </c>
      <c r="E20" s="25" t="s">
        <v>105</v>
      </c>
      <c r="F20" s="25" t="s">
        <v>110</v>
      </c>
      <c r="G20" s="25" t="s">
        <v>476</v>
      </c>
      <c r="H20" s="25" t="s">
        <v>430</v>
      </c>
      <c r="I20" s="28">
        <v>3749100</v>
      </c>
      <c r="J20" s="98"/>
      <c r="L20" s="119"/>
      <c r="M20" s="119"/>
    </row>
    <row r="21" spans="1:13" s="17" customFormat="1" ht="25" x14ac:dyDescent="0.25">
      <c r="A21" s="83">
        <v>44579</v>
      </c>
      <c r="B21" s="27" t="s">
        <v>433</v>
      </c>
      <c r="C21" s="27" t="s">
        <v>458</v>
      </c>
      <c r="D21" s="25" t="s">
        <v>543</v>
      </c>
      <c r="E21" s="25" t="s">
        <v>105</v>
      </c>
      <c r="F21" s="25" t="s">
        <v>78</v>
      </c>
      <c r="G21" s="25" t="s">
        <v>441</v>
      </c>
      <c r="H21" s="25" t="s">
        <v>430</v>
      </c>
      <c r="I21" s="28">
        <v>3686222</v>
      </c>
      <c r="J21" s="98"/>
      <c r="L21" s="119"/>
      <c r="M21" s="119"/>
    </row>
    <row r="22" spans="1:13" s="17" customFormat="1" ht="25" x14ac:dyDescent="0.25">
      <c r="A22" s="83">
        <v>44581</v>
      </c>
      <c r="B22" s="27" t="s">
        <v>433</v>
      </c>
      <c r="C22" s="27" t="s">
        <v>458</v>
      </c>
      <c r="D22" s="25" t="s">
        <v>543</v>
      </c>
      <c r="E22" s="25" t="s">
        <v>105</v>
      </c>
      <c r="F22" s="25" t="s">
        <v>173</v>
      </c>
      <c r="G22" s="25" t="s">
        <v>455</v>
      </c>
      <c r="H22" s="25" t="s">
        <v>430</v>
      </c>
      <c r="I22" s="28">
        <v>3560493</v>
      </c>
      <c r="J22" s="98"/>
      <c r="L22" s="119"/>
      <c r="M22" s="119"/>
    </row>
    <row r="23" spans="1:13" s="17" customFormat="1" ht="25" x14ac:dyDescent="0.25">
      <c r="A23" s="83">
        <v>44582</v>
      </c>
      <c r="B23" s="27" t="s">
        <v>433</v>
      </c>
      <c r="C23" s="27" t="s">
        <v>458</v>
      </c>
      <c r="D23" s="25" t="s">
        <v>543</v>
      </c>
      <c r="E23" s="25" t="s">
        <v>105</v>
      </c>
      <c r="F23" s="25" t="s">
        <v>193</v>
      </c>
      <c r="G23" s="25" t="s">
        <v>635</v>
      </c>
      <c r="H23" s="25" t="s">
        <v>430</v>
      </c>
      <c r="I23" s="28">
        <v>3561310</v>
      </c>
      <c r="J23" s="98"/>
      <c r="L23" s="119"/>
      <c r="M23" s="119"/>
    </row>
    <row r="24" spans="1:13" s="17" customFormat="1" ht="25" x14ac:dyDescent="0.25">
      <c r="A24" s="83">
        <v>44583</v>
      </c>
      <c r="B24" s="27" t="s">
        <v>433</v>
      </c>
      <c r="C24" s="27" t="s">
        <v>458</v>
      </c>
      <c r="D24" s="25" t="s">
        <v>543</v>
      </c>
      <c r="E24" s="25" t="s">
        <v>105</v>
      </c>
      <c r="F24" s="25" t="s">
        <v>173</v>
      </c>
      <c r="G24" s="25" t="s">
        <v>107</v>
      </c>
      <c r="H24" s="25" t="s">
        <v>430</v>
      </c>
      <c r="I24" s="28">
        <v>3550623</v>
      </c>
      <c r="J24" s="98"/>
      <c r="L24" s="119"/>
      <c r="M24" s="119"/>
    </row>
    <row r="25" spans="1:13" s="17" customFormat="1" ht="25" x14ac:dyDescent="0.25">
      <c r="A25" s="83">
        <v>44584</v>
      </c>
      <c r="B25" s="27" t="s">
        <v>433</v>
      </c>
      <c r="C25" s="27" t="s">
        <v>458</v>
      </c>
      <c r="D25" s="25" t="s">
        <v>543</v>
      </c>
      <c r="E25" s="25" t="s">
        <v>105</v>
      </c>
      <c r="F25" s="25" t="s">
        <v>121</v>
      </c>
      <c r="G25" s="25" t="s">
        <v>636</v>
      </c>
      <c r="H25" s="25" t="s">
        <v>430</v>
      </c>
      <c r="I25" s="28">
        <v>3529695</v>
      </c>
      <c r="J25" s="98"/>
      <c r="L25" s="119"/>
      <c r="M25" s="119"/>
    </row>
    <row r="26" spans="1:13" s="17" customFormat="1" ht="25" x14ac:dyDescent="0.25">
      <c r="A26" s="83">
        <v>44586</v>
      </c>
      <c r="B26" s="27" t="s">
        <v>433</v>
      </c>
      <c r="C26" s="27" t="s">
        <v>458</v>
      </c>
      <c r="D26" s="25" t="s">
        <v>543</v>
      </c>
      <c r="E26" s="25" t="s">
        <v>105</v>
      </c>
      <c r="F26" s="25" t="s">
        <v>106</v>
      </c>
      <c r="G26" s="25" t="s">
        <v>209</v>
      </c>
      <c r="H26" s="25" t="s">
        <v>430</v>
      </c>
      <c r="I26" s="28">
        <v>3333828</v>
      </c>
      <c r="J26" s="98" t="s">
        <v>67</v>
      </c>
      <c r="L26" s="119"/>
      <c r="M26" s="119"/>
    </row>
    <row r="27" spans="1:13" s="17" customFormat="1" ht="25" x14ac:dyDescent="0.25">
      <c r="A27" s="83">
        <v>44589</v>
      </c>
      <c r="B27" s="27" t="s">
        <v>433</v>
      </c>
      <c r="C27" s="27" t="s">
        <v>458</v>
      </c>
      <c r="D27" s="25" t="s">
        <v>459</v>
      </c>
      <c r="E27" s="25" t="s">
        <v>105</v>
      </c>
      <c r="F27" s="25" t="s">
        <v>109</v>
      </c>
      <c r="G27" s="25" t="s">
        <v>185</v>
      </c>
      <c r="H27" s="25" t="s">
        <v>430</v>
      </c>
      <c r="I27" s="28">
        <v>3162052</v>
      </c>
      <c r="J27" s="98"/>
      <c r="L27" s="119"/>
      <c r="M27" s="119"/>
    </row>
    <row r="28" spans="1:13" s="17" customFormat="1" ht="25" x14ac:dyDescent="0.25">
      <c r="A28" s="83">
        <v>44590</v>
      </c>
      <c r="B28" s="27" t="s">
        <v>433</v>
      </c>
      <c r="C28" s="27" t="s">
        <v>458</v>
      </c>
      <c r="D28" s="25" t="s">
        <v>543</v>
      </c>
      <c r="E28" s="25" t="s">
        <v>105</v>
      </c>
      <c r="F28" s="25" t="s">
        <v>281</v>
      </c>
      <c r="G28" s="25" t="s">
        <v>620</v>
      </c>
      <c r="H28" s="25" t="s">
        <v>430</v>
      </c>
      <c r="I28" s="28">
        <v>3695389</v>
      </c>
      <c r="J28" s="98"/>
      <c r="L28" s="119"/>
      <c r="M28" s="119"/>
    </row>
    <row r="29" spans="1:13" s="17" customFormat="1" ht="25" x14ac:dyDescent="0.25">
      <c r="A29" s="83">
        <v>44591</v>
      </c>
      <c r="B29" s="27" t="s">
        <v>433</v>
      </c>
      <c r="C29" s="27" t="s">
        <v>458</v>
      </c>
      <c r="D29" s="25" t="s">
        <v>543</v>
      </c>
      <c r="E29" s="25" t="s">
        <v>105</v>
      </c>
      <c r="F29" s="25" t="s">
        <v>193</v>
      </c>
      <c r="G29" s="25" t="s">
        <v>469</v>
      </c>
      <c r="H29" s="25" t="s">
        <v>430</v>
      </c>
      <c r="I29" s="28">
        <v>3656355</v>
      </c>
      <c r="J29" s="98"/>
      <c r="L29" s="119"/>
      <c r="M29" s="119"/>
    </row>
    <row r="30" spans="1:13" s="17" customFormat="1" ht="25" x14ac:dyDescent="0.25">
      <c r="A30" s="83">
        <v>44593</v>
      </c>
      <c r="B30" s="27" t="s">
        <v>433</v>
      </c>
      <c r="C30" s="27" t="s">
        <v>458</v>
      </c>
      <c r="D30" s="25" t="s">
        <v>543</v>
      </c>
      <c r="E30" s="25" t="s">
        <v>105</v>
      </c>
      <c r="F30" s="25" t="s">
        <v>106</v>
      </c>
      <c r="G30" s="25" t="s">
        <v>562</v>
      </c>
      <c r="H30" s="25" t="s">
        <v>430</v>
      </c>
      <c r="I30" s="28">
        <v>3703412</v>
      </c>
      <c r="J30" s="98"/>
      <c r="L30" s="119"/>
      <c r="M30" s="119"/>
    </row>
    <row r="31" spans="1:13" s="17" customFormat="1" ht="25" x14ac:dyDescent="0.25">
      <c r="A31" s="83">
        <v>44595</v>
      </c>
      <c r="B31" s="27" t="s">
        <v>433</v>
      </c>
      <c r="C31" s="27" t="s">
        <v>458</v>
      </c>
      <c r="D31" s="25" t="s">
        <v>543</v>
      </c>
      <c r="E31" s="25" t="s">
        <v>105</v>
      </c>
      <c r="F31" s="25" t="s">
        <v>248</v>
      </c>
      <c r="G31" s="25" t="s">
        <v>175</v>
      </c>
      <c r="H31" s="25" t="s">
        <v>430</v>
      </c>
      <c r="I31" s="28">
        <v>3391124</v>
      </c>
      <c r="J31" s="98"/>
      <c r="L31" s="119"/>
      <c r="M31" s="119"/>
    </row>
    <row r="32" spans="1:13" s="17" customFormat="1" ht="25" x14ac:dyDescent="0.25">
      <c r="A32" s="83">
        <v>44598</v>
      </c>
      <c r="B32" s="27" t="s">
        <v>433</v>
      </c>
      <c r="C32" s="27" t="s">
        <v>458</v>
      </c>
      <c r="D32" s="25" t="s">
        <v>459</v>
      </c>
      <c r="E32" s="25" t="s">
        <v>105</v>
      </c>
      <c r="F32" s="25" t="s">
        <v>110</v>
      </c>
      <c r="G32" s="25" t="s">
        <v>169</v>
      </c>
      <c r="H32" s="25" t="s">
        <v>430</v>
      </c>
      <c r="I32" s="28">
        <v>3434976</v>
      </c>
      <c r="J32" s="98"/>
      <c r="L32" s="119"/>
      <c r="M32" s="119"/>
    </row>
    <row r="33" spans="1:13" s="17" customFormat="1" ht="25" x14ac:dyDescent="0.25">
      <c r="A33" s="83">
        <v>44599</v>
      </c>
      <c r="B33" s="27" t="s">
        <v>433</v>
      </c>
      <c r="C33" s="27" t="s">
        <v>458</v>
      </c>
      <c r="D33" s="25" t="s">
        <v>543</v>
      </c>
      <c r="E33" s="25" t="s">
        <v>105</v>
      </c>
      <c r="F33" s="25" t="s">
        <v>106</v>
      </c>
      <c r="G33" s="25" t="s">
        <v>518</v>
      </c>
      <c r="H33" s="25" t="s">
        <v>430</v>
      </c>
      <c r="I33" s="28">
        <v>3691849</v>
      </c>
      <c r="J33" s="98"/>
      <c r="L33" s="119"/>
      <c r="M33" s="119"/>
    </row>
    <row r="34" spans="1:13" s="17" customFormat="1" ht="25" x14ac:dyDescent="0.25">
      <c r="A34" s="83">
        <v>44601</v>
      </c>
      <c r="B34" s="27" t="s">
        <v>433</v>
      </c>
      <c r="C34" s="27" t="s">
        <v>458</v>
      </c>
      <c r="D34" s="25" t="s">
        <v>459</v>
      </c>
      <c r="E34" s="25" t="s">
        <v>105</v>
      </c>
      <c r="F34" s="25" t="s">
        <v>110</v>
      </c>
      <c r="G34" s="25" t="s">
        <v>275</v>
      </c>
      <c r="H34" s="25" t="s">
        <v>430</v>
      </c>
      <c r="I34" s="28">
        <v>3398193</v>
      </c>
      <c r="J34" s="98"/>
      <c r="L34" s="119"/>
      <c r="M34" s="119"/>
    </row>
    <row r="35" spans="1:13" s="17" customFormat="1" ht="25" x14ac:dyDescent="0.25">
      <c r="A35" s="83">
        <v>44602</v>
      </c>
      <c r="B35" s="27" t="s">
        <v>433</v>
      </c>
      <c r="C35" s="27" t="s">
        <v>458</v>
      </c>
      <c r="D35" s="25" t="s">
        <v>543</v>
      </c>
      <c r="E35" s="25" t="s">
        <v>105</v>
      </c>
      <c r="F35" s="25" t="s">
        <v>106</v>
      </c>
      <c r="G35" s="25" t="s">
        <v>400</v>
      </c>
      <c r="H35" s="25" t="s">
        <v>430</v>
      </c>
      <c r="I35" s="28">
        <v>3694930</v>
      </c>
      <c r="J35" s="98"/>
      <c r="L35" s="119"/>
      <c r="M35" s="119"/>
    </row>
    <row r="36" spans="1:13" s="17" customFormat="1" ht="25" x14ac:dyDescent="0.25">
      <c r="A36" s="83">
        <v>44604</v>
      </c>
      <c r="B36" s="27" t="s">
        <v>433</v>
      </c>
      <c r="C36" s="27" t="s">
        <v>458</v>
      </c>
      <c r="D36" s="25" t="s">
        <v>543</v>
      </c>
      <c r="E36" s="25" t="s">
        <v>105</v>
      </c>
      <c r="F36" s="25" t="s">
        <v>106</v>
      </c>
      <c r="G36" s="25" t="s">
        <v>523</v>
      </c>
      <c r="H36" s="25" t="s">
        <v>430</v>
      </c>
      <c r="I36" s="28">
        <v>3579794</v>
      </c>
      <c r="J36" s="98"/>
      <c r="L36" s="119"/>
      <c r="M36" s="119"/>
    </row>
    <row r="37" spans="1:13" s="17" customFormat="1" ht="25" x14ac:dyDescent="0.25">
      <c r="A37" s="83">
        <v>44606</v>
      </c>
      <c r="B37" s="27" t="s">
        <v>433</v>
      </c>
      <c r="C37" s="27" t="s">
        <v>458</v>
      </c>
      <c r="D37" s="25" t="s">
        <v>543</v>
      </c>
      <c r="E37" s="25" t="s">
        <v>105</v>
      </c>
      <c r="F37" s="25" t="s">
        <v>200</v>
      </c>
      <c r="G37" s="25" t="s">
        <v>140</v>
      </c>
      <c r="H37" s="25" t="s">
        <v>430</v>
      </c>
      <c r="I37" s="28">
        <v>3405272</v>
      </c>
      <c r="J37" s="98"/>
      <c r="L37" s="119"/>
      <c r="M37" s="119"/>
    </row>
    <row r="38" spans="1:13" s="17" customFormat="1" ht="25" x14ac:dyDescent="0.25">
      <c r="A38" s="83">
        <v>44606</v>
      </c>
      <c r="B38" s="27" t="s">
        <v>433</v>
      </c>
      <c r="C38" s="27" t="s">
        <v>458</v>
      </c>
      <c r="D38" s="25" t="s">
        <v>543</v>
      </c>
      <c r="E38" s="25" t="s">
        <v>105</v>
      </c>
      <c r="F38" s="25" t="s">
        <v>236</v>
      </c>
      <c r="G38" s="25" t="s">
        <v>177</v>
      </c>
      <c r="H38" s="25" t="s">
        <v>430</v>
      </c>
      <c r="I38" s="28">
        <v>3394772</v>
      </c>
      <c r="J38" s="98"/>
      <c r="L38" s="119"/>
      <c r="M38" s="119"/>
    </row>
    <row r="39" spans="1:13" s="17" customFormat="1" ht="25" x14ac:dyDescent="0.25">
      <c r="A39" s="83">
        <v>44607</v>
      </c>
      <c r="B39" s="27" t="s">
        <v>433</v>
      </c>
      <c r="C39" s="27" t="s">
        <v>458</v>
      </c>
      <c r="D39" s="25" t="s">
        <v>459</v>
      </c>
      <c r="E39" s="25" t="s">
        <v>105</v>
      </c>
      <c r="F39" s="25" t="s">
        <v>110</v>
      </c>
      <c r="G39" s="25" t="s">
        <v>374</v>
      </c>
      <c r="H39" s="25" t="s">
        <v>430</v>
      </c>
      <c r="I39" s="28">
        <v>3586535</v>
      </c>
      <c r="J39" s="98"/>
      <c r="L39" s="119"/>
      <c r="M39" s="119"/>
    </row>
    <row r="40" spans="1:13" s="17" customFormat="1" ht="25.5" thickBot="1" x14ac:dyDescent="0.3">
      <c r="A40" s="192">
        <v>44609</v>
      </c>
      <c r="B40" s="193" t="s">
        <v>433</v>
      </c>
      <c r="C40" s="193" t="s">
        <v>458</v>
      </c>
      <c r="D40" s="194" t="s">
        <v>459</v>
      </c>
      <c r="E40" s="194" t="s">
        <v>105</v>
      </c>
      <c r="F40" s="194" t="s">
        <v>110</v>
      </c>
      <c r="G40" s="194" t="s">
        <v>610</v>
      </c>
      <c r="H40" s="194" t="s">
        <v>430</v>
      </c>
      <c r="I40" s="195">
        <v>2988072</v>
      </c>
      <c r="J40" s="164"/>
      <c r="L40" s="119"/>
      <c r="M40" s="119"/>
    </row>
    <row r="41" spans="1:13" s="17" customFormat="1" ht="25" x14ac:dyDescent="0.25">
      <c r="A41" s="83">
        <v>44611</v>
      </c>
      <c r="B41" s="27" t="s">
        <v>433</v>
      </c>
      <c r="C41" s="27" t="s">
        <v>458</v>
      </c>
      <c r="D41" s="25" t="s">
        <v>543</v>
      </c>
      <c r="E41" s="25" t="s">
        <v>105</v>
      </c>
      <c r="F41" s="25" t="s">
        <v>121</v>
      </c>
      <c r="G41" s="25" t="s">
        <v>622</v>
      </c>
      <c r="H41" s="25" t="s">
        <v>430</v>
      </c>
      <c r="I41" s="28">
        <v>3714168</v>
      </c>
      <c r="J41" s="98"/>
      <c r="L41" s="119"/>
      <c r="M41" s="119"/>
    </row>
    <row r="42" spans="1:13" s="17" customFormat="1" ht="25" x14ac:dyDescent="0.25">
      <c r="A42" s="83">
        <v>44613</v>
      </c>
      <c r="B42" s="27" t="s">
        <v>433</v>
      </c>
      <c r="C42" s="27" t="s">
        <v>458</v>
      </c>
      <c r="D42" s="25" t="s">
        <v>543</v>
      </c>
      <c r="E42" s="25" t="s">
        <v>105</v>
      </c>
      <c r="F42" s="25" t="s">
        <v>193</v>
      </c>
      <c r="G42" s="25" t="s">
        <v>587</v>
      </c>
      <c r="H42" s="25" t="s">
        <v>430</v>
      </c>
      <c r="I42" s="28">
        <v>3674624</v>
      </c>
      <c r="J42" s="98"/>
      <c r="L42" s="119"/>
      <c r="M42" s="119"/>
    </row>
    <row r="43" spans="1:13" s="17" customFormat="1" ht="25" x14ac:dyDescent="0.25">
      <c r="A43" s="83">
        <v>44617</v>
      </c>
      <c r="B43" s="27" t="s">
        <v>433</v>
      </c>
      <c r="C43" s="27" t="s">
        <v>458</v>
      </c>
      <c r="D43" s="25" t="s">
        <v>543</v>
      </c>
      <c r="E43" s="25" t="s">
        <v>105</v>
      </c>
      <c r="F43" s="25" t="s">
        <v>78</v>
      </c>
      <c r="G43" s="25" t="s">
        <v>645</v>
      </c>
      <c r="H43" s="25" t="s">
        <v>430</v>
      </c>
      <c r="I43" s="28">
        <v>2993676</v>
      </c>
      <c r="J43" s="98"/>
      <c r="L43" s="119"/>
      <c r="M43" s="119"/>
    </row>
    <row r="44" spans="1:13" s="17" customFormat="1" ht="25" x14ac:dyDescent="0.25">
      <c r="A44" s="83">
        <v>44619</v>
      </c>
      <c r="B44" s="27" t="s">
        <v>433</v>
      </c>
      <c r="C44" s="27" t="s">
        <v>458</v>
      </c>
      <c r="D44" s="25" t="s">
        <v>543</v>
      </c>
      <c r="E44" s="25" t="s">
        <v>105</v>
      </c>
      <c r="F44" s="25" t="s">
        <v>200</v>
      </c>
      <c r="G44" s="25" t="s">
        <v>276</v>
      </c>
      <c r="H44" s="25" t="s">
        <v>430</v>
      </c>
      <c r="I44" s="28">
        <v>3832935</v>
      </c>
      <c r="J44" s="98"/>
      <c r="L44" s="119"/>
      <c r="M44" s="119"/>
    </row>
    <row r="45" spans="1:13" s="17" customFormat="1" ht="25" x14ac:dyDescent="0.25">
      <c r="A45" s="83">
        <v>44621</v>
      </c>
      <c r="B45" s="27" t="s">
        <v>433</v>
      </c>
      <c r="C45" s="27" t="s">
        <v>458</v>
      </c>
      <c r="D45" s="25" t="s">
        <v>543</v>
      </c>
      <c r="E45" s="25" t="s">
        <v>105</v>
      </c>
      <c r="F45" s="25" t="s">
        <v>193</v>
      </c>
      <c r="G45" s="25" t="s">
        <v>535</v>
      </c>
      <c r="H45" s="25" t="s">
        <v>430</v>
      </c>
      <c r="I45" s="28">
        <v>3683453</v>
      </c>
      <c r="J45" s="98"/>
      <c r="L45" s="119"/>
      <c r="M45" s="119"/>
    </row>
    <row r="46" spans="1:13" s="17" customFormat="1" ht="25" x14ac:dyDescent="0.25">
      <c r="A46" s="83">
        <v>44623</v>
      </c>
      <c r="B46" s="27" t="s">
        <v>433</v>
      </c>
      <c r="C46" s="27" t="s">
        <v>458</v>
      </c>
      <c r="D46" s="25" t="s">
        <v>543</v>
      </c>
      <c r="E46" s="25" t="s">
        <v>105</v>
      </c>
      <c r="F46" s="25" t="s">
        <v>121</v>
      </c>
      <c r="G46" s="25" t="s">
        <v>269</v>
      </c>
      <c r="H46" s="25" t="s">
        <v>430</v>
      </c>
      <c r="I46" s="28">
        <v>3435900</v>
      </c>
      <c r="J46" s="98" t="s">
        <v>67</v>
      </c>
      <c r="L46" s="119"/>
      <c r="M46" s="119"/>
    </row>
    <row r="47" spans="1:13" s="17" customFormat="1" ht="25" x14ac:dyDescent="0.25">
      <c r="A47" s="83">
        <v>44624</v>
      </c>
      <c r="B47" s="27" t="s">
        <v>433</v>
      </c>
      <c r="C47" s="27" t="s">
        <v>458</v>
      </c>
      <c r="D47" s="25" t="s">
        <v>459</v>
      </c>
      <c r="E47" s="25" t="s">
        <v>105</v>
      </c>
      <c r="F47" s="25" t="s">
        <v>110</v>
      </c>
      <c r="G47" s="25" t="s">
        <v>308</v>
      </c>
      <c r="H47" s="25" t="s">
        <v>430</v>
      </c>
      <c r="I47" s="28">
        <v>3318434</v>
      </c>
      <c r="J47" s="98"/>
      <c r="L47" s="119"/>
      <c r="M47" s="119"/>
    </row>
    <row r="48" spans="1:13" s="17" customFormat="1" ht="25" x14ac:dyDescent="0.25">
      <c r="A48" s="83">
        <v>44626</v>
      </c>
      <c r="B48" s="27" t="s">
        <v>433</v>
      </c>
      <c r="C48" s="27" t="s">
        <v>458</v>
      </c>
      <c r="D48" s="25" t="s">
        <v>543</v>
      </c>
      <c r="E48" s="25" t="s">
        <v>105</v>
      </c>
      <c r="F48" s="25" t="s">
        <v>106</v>
      </c>
      <c r="G48" s="25" t="s">
        <v>576</v>
      </c>
      <c r="H48" s="25" t="s">
        <v>430</v>
      </c>
      <c r="I48" s="28">
        <v>2650242</v>
      </c>
      <c r="J48" s="98"/>
      <c r="L48" s="119"/>
      <c r="M48" s="119"/>
    </row>
    <row r="49" spans="1:13" s="17" customFormat="1" ht="25" x14ac:dyDescent="0.25">
      <c r="A49" s="83">
        <v>44628</v>
      </c>
      <c r="B49" s="27" t="s">
        <v>433</v>
      </c>
      <c r="C49" s="27" t="s">
        <v>458</v>
      </c>
      <c r="D49" s="25" t="s">
        <v>543</v>
      </c>
      <c r="E49" s="25" t="s">
        <v>105</v>
      </c>
      <c r="F49" s="25" t="s">
        <v>298</v>
      </c>
      <c r="G49" s="25" t="s">
        <v>470</v>
      </c>
      <c r="H49" s="25" t="s">
        <v>430</v>
      </c>
      <c r="I49" s="28">
        <v>830979</v>
      </c>
      <c r="J49" s="98" t="s">
        <v>57</v>
      </c>
      <c r="L49" s="119"/>
      <c r="M49" s="119"/>
    </row>
    <row r="50" spans="1:13" s="17" customFormat="1" ht="25" x14ac:dyDescent="0.25">
      <c r="A50" s="83">
        <v>44628</v>
      </c>
      <c r="B50" s="27" t="s">
        <v>433</v>
      </c>
      <c r="C50" s="27" t="s">
        <v>458</v>
      </c>
      <c r="D50" s="25" t="s">
        <v>543</v>
      </c>
      <c r="E50" s="25" t="s">
        <v>105</v>
      </c>
      <c r="F50" s="25" t="s">
        <v>106</v>
      </c>
      <c r="G50" s="25" t="s">
        <v>470</v>
      </c>
      <c r="H50" s="25" t="s">
        <v>430</v>
      </c>
      <c r="I50" s="28">
        <v>2762922</v>
      </c>
      <c r="J50" s="98" t="s">
        <v>57</v>
      </c>
      <c r="L50" s="119"/>
      <c r="M50" s="119"/>
    </row>
    <row r="51" spans="1:13" s="17" customFormat="1" ht="25" x14ac:dyDescent="0.25">
      <c r="A51" s="83">
        <v>44629</v>
      </c>
      <c r="B51" s="27" t="s">
        <v>433</v>
      </c>
      <c r="C51" s="27" t="s">
        <v>458</v>
      </c>
      <c r="D51" s="25" t="s">
        <v>543</v>
      </c>
      <c r="E51" s="25" t="s">
        <v>105</v>
      </c>
      <c r="F51" s="25" t="s">
        <v>323</v>
      </c>
      <c r="G51" s="25" t="s">
        <v>175</v>
      </c>
      <c r="H51" s="25" t="s">
        <v>430</v>
      </c>
      <c r="I51" s="28">
        <v>3426893</v>
      </c>
      <c r="J51" s="98"/>
      <c r="L51" s="119"/>
      <c r="M51" s="119"/>
    </row>
    <row r="52" spans="1:13" s="17" customFormat="1" ht="25" x14ac:dyDescent="0.25">
      <c r="A52" s="83">
        <v>44631</v>
      </c>
      <c r="B52" s="27" t="s">
        <v>433</v>
      </c>
      <c r="C52" s="27" t="s">
        <v>458</v>
      </c>
      <c r="D52" s="25" t="s">
        <v>543</v>
      </c>
      <c r="E52" s="25" t="s">
        <v>105</v>
      </c>
      <c r="F52" s="25" t="s">
        <v>200</v>
      </c>
      <c r="G52" s="25" t="s">
        <v>132</v>
      </c>
      <c r="H52" s="25" t="s">
        <v>430</v>
      </c>
      <c r="I52" s="28">
        <v>3013962</v>
      </c>
      <c r="J52" s="98"/>
      <c r="L52" s="119"/>
      <c r="M52" s="119"/>
    </row>
    <row r="53" spans="1:13" s="17" customFormat="1" ht="25" x14ac:dyDescent="0.25">
      <c r="A53" s="83">
        <v>44632</v>
      </c>
      <c r="B53" s="27" t="s">
        <v>433</v>
      </c>
      <c r="C53" s="27" t="s">
        <v>458</v>
      </c>
      <c r="D53" s="25" t="s">
        <v>543</v>
      </c>
      <c r="E53" s="25" t="s">
        <v>105</v>
      </c>
      <c r="F53" s="25" t="s">
        <v>193</v>
      </c>
      <c r="G53" s="25" t="s">
        <v>653</v>
      </c>
      <c r="H53" s="25" t="s">
        <v>430</v>
      </c>
      <c r="I53" s="28">
        <v>3328663</v>
      </c>
      <c r="J53" s="98"/>
      <c r="L53" s="119"/>
      <c r="M53" s="119"/>
    </row>
    <row r="54" spans="1:13" s="17" customFormat="1" ht="25" x14ac:dyDescent="0.25">
      <c r="A54" s="83">
        <v>44633</v>
      </c>
      <c r="B54" s="27" t="s">
        <v>433</v>
      </c>
      <c r="C54" s="27" t="s">
        <v>458</v>
      </c>
      <c r="D54" s="25" t="s">
        <v>543</v>
      </c>
      <c r="E54" s="25" t="s">
        <v>105</v>
      </c>
      <c r="F54" s="25" t="s">
        <v>106</v>
      </c>
      <c r="G54" s="25" t="s">
        <v>562</v>
      </c>
      <c r="H54" s="25" t="s">
        <v>430</v>
      </c>
      <c r="I54" s="28">
        <v>2596232</v>
      </c>
      <c r="J54" s="98"/>
      <c r="L54" s="119"/>
      <c r="M54" s="119"/>
    </row>
    <row r="55" spans="1:13" s="17" customFormat="1" ht="25" x14ac:dyDescent="0.25">
      <c r="A55" s="83">
        <v>44636</v>
      </c>
      <c r="B55" s="27" t="s">
        <v>433</v>
      </c>
      <c r="C55" s="27" t="s">
        <v>458</v>
      </c>
      <c r="D55" s="25" t="s">
        <v>543</v>
      </c>
      <c r="E55" s="25" t="s">
        <v>105</v>
      </c>
      <c r="F55" s="25" t="s">
        <v>200</v>
      </c>
      <c r="G55" s="25" t="s">
        <v>588</v>
      </c>
      <c r="H55" s="25" t="s">
        <v>430</v>
      </c>
      <c r="I55" s="28">
        <v>3690750</v>
      </c>
      <c r="J55" s="98"/>
      <c r="L55" s="119"/>
      <c r="M55" s="119"/>
    </row>
    <row r="56" spans="1:13" s="17" customFormat="1" ht="25" x14ac:dyDescent="0.25">
      <c r="A56" s="83">
        <v>44638</v>
      </c>
      <c r="B56" s="27" t="s">
        <v>433</v>
      </c>
      <c r="C56" s="27" t="s">
        <v>458</v>
      </c>
      <c r="D56" s="25" t="s">
        <v>543</v>
      </c>
      <c r="E56" s="25" t="s">
        <v>105</v>
      </c>
      <c r="F56" s="25" t="s">
        <v>193</v>
      </c>
      <c r="G56" s="25" t="s">
        <v>468</v>
      </c>
      <c r="H56" s="25" t="s">
        <v>430</v>
      </c>
      <c r="I56" s="28">
        <v>3676291</v>
      </c>
      <c r="J56" s="98"/>
      <c r="L56" s="119"/>
      <c r="M56" s="119"/>
    </row>
    <row r="57" spans="1:13" s="17" customFormat="1" ht="25" x14ac:dyDescent="0.25">
      <c r="A57" s="83">
        <v>44639</v>
      </c>
      <c r="B57" s="27" t="s">
        <v>433</v>
      </c>
      <c r="C57" s="27" t="s">
        <v>458</v>
      </c>
      <c r="D57" s="25" t="s">
        <v>543</v>
      </c>
      <c r="E57" s="25" t="s">
        <v>105</v>
      </c>
      <c r="F57" s="25" t="s">
        <v>533</v>
      </c>
      <c r="G57" s="25" t="s">
        <v>140</v>
      </c>
      <c r="H57" s="25" t="s">
        <v>430</v>
      </c>
      <c r="I57" s="28">
        <v>3357766</v>
      </c>
      <c r="J57" s="98"/>
      <c r="L57" s="119"/>
      <c r="M57" s="119"/>
    </row>
    <row r="58" spans="1:13" s="17" customFormat="1" ht="25" x14ac:dyDescent="0.25">
      <c r="A58" s="83">
        <v>44640</v>
      </c>
      <c r="B58" s="27" t="s">
        <v>433</v>
      </c>
      <c r="C58" s="27" t="s">
        <v>458</v>
      </c>
      <c r="D58" s="25" t="s">
        <v>543</v>
      </c>
      <c r="E58" s="25" t="s">
        <v>105</v>
      </c>
      <c r="F58" s="25" t="s">
        <v>121</v>
      </c>
      <c r="G58" s="25" t="s">
        <v>487</v>
      </c>
      <c r="H58" s="25" t="s">
        <v>430</v>
      </c>
      <c r="I58" s="28">
        <v>3812974</v>
      </c>
      <c r="J58" s="98"/>
      <c r="L58" s="119"/>
      <c r="M58" s="119"/>
    </row>
    <row r="59" spans="1:13" s="17" customFormat="1" ht="25" x14ac:dyDescent="0.25">
      <c r="A59" s="83">
        <v>44641</v>
      </c>
      <c r="B59" s="27" t="s">
        <v>433</v>
      </c>
      <c r="C59" s="27" t="s">
        <v>458</v>
      </c>
      <c r="D59" s="25" t="s">
        <v>543</v>
      </c>
      <c r="E59" s="25" t="s">
        <v>105</v>
      </c>
      <c r="F59" s="25" t="s">
        <v>365</v>
      </c>
      <c r="G59" s="25" t="s">
        <v>400</v>
      </c>
      <c r="H59" s="25" t="s">
        <v>430</v>
      </c>
      <c r="I59" s="28">
        <v>3586787</v>
      </c>
      <c r="J59" s="98"/>
      <c r="L59" s="119"/>
      <c r="M59" s="119"/>
    </row>
    <row r="60" spans="1:13" s="17" customFormat="1" ht="25" x14ac:dyDescent="0.25">
      <c r="A60" s="83">
        <v>44644</v>
      </c>
      <c r="B60" s="27" t="s">
        <v>433</v>
      </c>
      <c r="C60" s="27" t="s">
        <v>458</v>
      </c>
      <c r="D60" s="25" t="s">
        <v>543</v>
      </c>
      <c r="E60" s="25" t="s">
        <v>105</v>
      </c>
      <c r="F60" s="25" t="s">
        <v>173</v>
      </c>
      <c r="G60" s="25" t="s">
        <v>403</v>
      </c>
      <c r="H60" s="25" t="s">
        <v>430</v>
      </c>
      <c r="I60" s="28">
        <v>2235507</v>
      </c>
      <c r="J60" s="98"/>
      <c r="L60" s="119"/>
      <c r="M60" s="119"/>
    </row>
    <row r="61" spans="1:13" s="17" customFormat="1" ht="25" x14ac:dyDescent="0.25">
      <c r="A61" s="83">
        <v>44646</v>
      </c>
      <c r="B61" s="27" t="s">
        <v>433</v>
      </c>
      <c r="C61" s="27" t="s">
        <v>458</v>
      </c>
      <c r="D61" s="25" t="s">
        <v>543</v>
      </c>
      <c r="E61" s="25" t="s">
        <v>105</v>
      </c>
      <c r="F61" s="25" t="s">
        <v>193</v>
      </c>
      <c r="G61" s="25" t="s">
        <v>311</v>
      </c>
      <c r="H61" s="25" t="s">
        <v>430</v>
      </c>
      <c r="I61" s="28">
        <v>3641533</v>
      </c>
      <c r="J61" s="98" t="s">
        <v>67</v>
      </c>
      <c r="L61" s="119"/>
      <c r="M61" s="119"/>
    </row>
    <row r="62" spans="1:13" s="17" customFormat="1" ht="25" x14ac:dyDescent="0.25">
      <c r="A62" s="83">
        <v>44647</v>
      </c>
      <c r="B62" s="27" t="s">
        <v>433</v>
      </c>
      <c r="C62" s="27" t="s">
        <v>458</v>
      </c>
      <c r="D62" s="25" t="s">
        <v>459</v>
      </c>
      <c r="E62" s="25" t="s">
        <v>105</v>
      </c>
      <c r="F62" s="25" t="s">
        <v>110</v>
      </c>
      <c r="G62" s="25" t="s">
        <v>185</v>
      </c>
      <c r="H62" s="25" t="s">
        <v>430</v>
      </c>
      <c r="I62" s="28">
        <v>1653118</v>
      </c>
      <c r="J62" s="98" t="s">
        <v>67</v>
      </c>
      <c r="L62" s="119"/>
      <c r="M62" s="119"/>
    </row>
    <row r="63" spans="1:13" s="17" customFormat="1" ht="25" x14ac:dyDescent="0.25">
      <c r="A63" s="83">
        <v>44649</v>
      </c>
      <c r="B63" s="27" t="s">
        <v>433</v>
      </c>
      <c r="C63" s="27" t="s">
        <v>458</v>
      </c>
      <c r="D63" s="25" t="s">
        <v>543</v>
      </c>
      <c r="E63" s="25" t="s">
        <v>105</v>
      </c>
      <c r="F63" s="25" t="s">
        <v>121</v>
      </c>
      <c r="G63" s="25" t="s">
        <v>632</v>
      </c>
      <c r="H63" s="25" t="s">
        <v>430</v>
      </c>
      <c r="I63" s="28">
        <v>3657072</v>
      </c>
      <c r="J63" s="98"/>
      <c r="L63" s="119"/>
      <c r="M63" s="119"/>
    </row>
    <row r="64" spans="1:13" s="17" customFormat="1" ht="25" x14ac:dyDescent="0.25">
      <c r="A64" s="83">
        <v>44650</v>
      </c>
      <c r="B64" s="27" t="s">
        <v>433</v>
      </c>
      <c r="C64" s="27" t="s">
        <v>458</v>
      </c>
      <c r="D64" s="25" t="s">
        <v>543</v>
      </c>
      <c r="E64" s="25" t="s">
        <v>105</v>
      </c>
      <c r="F64" s="25" t="s">
        <v>69</v>
      </c>
      <c r="G64" s="25" t="s">
        <v>476</v>
      </c>
      <c r="H64" s="25" t="s">
        <v>430</v>
      </c>
      <c r="I64" s="28">
        <v>3817892</v>
      </c>
      <c r="J64" s="98"/>
      <c r="L64" s="119"/>
      <c r="M64" s="119"/>
    </row>
    <row r="65" spans="1:13" s="17" customFormat="1" ht="25" x14ac:dyDescent="0.25">
      <c r="A65" s="83">
        <v>44651</v>
      </c>
      <c r="B65" s="27" t="s">
        <v>433</v>
      </c>
      <c r="C65" s="27" t="s">
        <v>458</v>
      </c>
      <c r="D65" s="25" t="s">
        <v>543</v>
      </c>
      <c r="E65" s="25" t="s">
        <v>105</v>
      </c>
      <c r="F65" s="25" t="s">
        <v>236</v>
      </c>
      <c r="G65" s="25" t="s">
        <v>477</v>
      </c>
      <c r="H65" s="25" t="s">
        <v>430</v>
      </c>
      <c r="I65" s="28">
        <v>2316022</v>
      </c>
      <c r="J65" s="98"/>
      <c r="L65" s="119"/>
      <c r="M65" s="119"/>
    </row>
    <row r="66" spans="1:13" s="17" customFormat="1" ht="25" x14ac:dyDescent="0.25">
      <c r="A66" s="83">
        <v>44653</v>
      </c>
      <c r="B66" s="27" t="s">
        <v>433</v>
      </c>
      <c r="C66" s="27" t="s">
        <v>458</v>
      </c>
      <c r="D66" s="25" t="s">
        <v>543</v>
      </c>
      <c r="E66" s="25" t="s">
        <v>105</v>
      </c>
      <c r="F66" s="25" t="s">
        <v>200</v>
      </c>
      <c r="G66" s="25" t="s">
        <v>276</v>
      </c>
      <c r="H66" s="25" t="s">
        <v>430</v>
      </c>
      <c r="I66" s="28">
        <v>3838762</v>
      </c>
      <c r="J66" s="98"/>
      <c r="L66" s="119"/>
      <c r="M66" s="119"/>
    </row>
    <row r="67" spans="1:13" s="17" customFormat="1" ht="25" x14ac:dyDescent="0.25">
      <c r="A67" s="83">
        <v>44654</v>
      </c>
      <c r="B67" s="27" t="s">
        <v>433</v>
      </c>
      <c r="C67" s="27" t="s">
        <v>458</v>
      </c>
      <c r="D67" s="25" t="s">
        <v>543</v>
      </c>
      <c r="E67" s="25" t="s">
        <v>105</v>
      </c>
      <c r="F67" s="25" t="s">
        <v>248</v>
      </c>
      <c r="G67" s="25" t="s">
        <v>522</v>
      </c>
      <c r="H67" s="25" t="s">
        <v>430</v>
      </c>
      <c r="I67" s="28">
        <v>2923520</v>
      </c>
      <c r="J67" s="98"/>
      <c r="L67" s="119"/>
      <c r="M67" s="119"/>
    </row>
    <row r="68" spans="1:13" s="17" customFormat="1" ht="25" x14ac:dyDescent="0.25">
      <c r="A68" s="83">
        <v>44656</v>
      </c>
      <c r="B68" s="27" t="s">
        <v>433</v>
      </c>
      <c r="C68" s="27" t="s">
        <v>458</v>
      </c>
      <c r="D68" s="25" t="s">
        <v>543</v>
      </c>
      <c r="E68" s="25" t="s">
        <v>105</v>
      </c>
      <c r="F68" s="25" t="s">
        <v>200</v>
      </c>
      <c r="G68" s="25" t="s">
        <v>497</v>
      </c>
      <c r="H68" s="25" t="s">
        <v>430</v>
      </c>
      <c r="I68" s="28">
        <v>3474060</v>
      </c>
      <c r="J68" s="98"/>
      <c r="L68" s="119"/>
      <c r="M68" s="119"/>
    </row>
    <row r="69" spans="1:13" s="17" customFormat="1" ht="25" x14ac:dyDescent="0.25">
      <c r="A69" s="83">
        <v>44659</v>
      </c>
      <c r="B69" s="27" t="s">
        <v>433</v>
      </c>
      <c r="C69" s="27" t="s">
        <v>458</v>
      </c>
      <c r="D69" s="25" t="s">
        <v>543</v>
      </c>
      <c r="E69" s="25" t="s">
        <v>105</v>
      </c>
      <c r="F69" s="25" t="s">
        <v>193</v>
      </c>
      <c r="G69" s="25" t="s">
        <v>656</v>
      </c>
      <c r="H69" s="25" t="s">
        <v>430</v>
      </c>
      <c r="I69" s="28">
        <v>3090918</v>
      </c>
      <c r="J69" s="98"/>
      <c r="L69" s="119"/>
      <c r="M69" s="119"/>
    </row>
    <row r="70" spans="1:13" s="17" customFormat="1" ht="25" x14ac:dyDescent="0.25">
      <c r="A70" s="83">
        <v>44661</v>
      </c>
      <c r="B70" s="27" t="s">
        <v>433</v>
      </c>
      <c r="C70" s="27" t="s">
        <v>458</v>
      </c>
      <c r="D70" s="25" t="s">
        <v>543</v>
      </c>
      <c r="E70" s="25" t="s">
        <v>105</v>
      </c>
      <c r="F70" s="25" t="s">
        <v>200</v>
      </c>
      <c r="G70" s="25" t="s">
        <v>553</v>
      </c>
      <c r="H70" s="25" t="s">
        <v>430</v>
      </c>
      <c r="I70" s="28">
        <v>3207035</v>
      </c>
      <c r="J70" s="98"/>
      <c r="L70" s="119"/>
      <c r="M70" s="119"/>
    </row>
    <row r="71" spans="1:13" s="17" customFormat="1" ht="25.5" thickBot="1" x14ac:dyDescent="0.3">
      <c r="A71" s="192">
        <v>44663</v>
      </c>
      <c r="B71" s="193" t="s">
        <v>433</v>
      </c>
      <c r="C71" s="193" t="s">
        <v>458</v>
      </c>
      <c r="D71" s="194" t="s">
        <v>543</v>
      </c>
      <c r="E71" s="194" t="s">
        <v>105</v>
      </c>
      <c r="F71" s="194" t="s">
        <v>193</v>
      </c>
      <c r="G71" s="194" t="s">
        <v>532</v>
      </c>
      <c r="H71" s="194" t="s">
        <v>430</v>
      </c>
      <c r="I71" s="195">
        <v>2689142</v>
      </c>
      <c r="J71" s="164"/>
      <c r="L71" s="119"/>
      <c r="M71" s="119"/>
    </row>
    <row r="72" spans="1:13" s="17" customFormat="1" ht="25" x14ac:dyDescent="0.25">
      <c r="A72" s="83">
        <v>44665</v>
      </c>
      <c r="B72" s="27" t="s">
        <v>433</v>
      </c>
      <c r="C72" s="27" t="s">
        <v>458</v>
      </c>
      <c r="D72" s="25" t="s">
        <v>543</v>
      </c>
      <c r="E72" s="25" t="s">
        <v>105</v>
      </c>
      <c r="F72" s="25" t="s">
        <v>281</v>
      </c>
      <c r="G72" s="25" t="s">
        <v>544</v>
      </c>
      <c r="H72" s="25" t="s">
        <v>430</v>
      </c>
      <c r="I72" s="28">
        <v>3660907</v>
      </c>
      <c r="J72" s="98"/>
      <c r="L72" s="119"/>
      <c r="M72" s="119"/>
    </row>
    <row r="73" spans="1:13" s="17" customFormat="1" ht="25" x14ac:dyDescent="0.25">
      <c r="A73" s="83">
        <v>44667</v>
      </c>
      <c r="B73" s="27" t="s">
        <v>433</v>
      </c>
      <c r="C73" s="27" t="s">
        <v>458</v>
      </c>
      <c r="D73" s="25" t="s">
        <v>543</v>
      </c>
      <c r="E73" s="25" t="s">
        <v>105</v>
      </c>
      <c r="F73" s="25" t="s">
        <v>193</v>
      </c>
      <c r="G73" s="25" t="s">
        <v>169</v>
      </c>
      <c r="H73" s="25" t="s">
        <v>430</v>
      </c>
      <c r="I73" s="28">
        <v>3426693</v>
      </c>
      <c r="J73" s="98" t="s">
        <v>658</v>
      </c>
      <c r="L73" s="119"/>
      <c r="M73" s="119"/>
    </row>
    <row r="74" spans="1:13" s="17" customFormat="1" ht="25" x14ac:dyDescent="0.25">
      <c r="A74" s="83">
        <v>44671</v>
      </c>
      <c r="B74" s="27" t="s">
        <v>433</v>
      </c>
      <c r="C74" s="27" t="s">
        <v>458</v>
      </c>
      <c r="D74" s="25" t="s">
        <v>459</v>
      </c>
      <c r="E74" s="25" t="s">
        <v>105</v>
      </c>
      <c r="F74" s="25" t="s">
        <v>110</v>
      </c>
      <c r="G74" s="25" t="s">
        <v>535</v>
      </c>
      <c r="H74" s="25" t="s">
        <v>430</v>
      </c>
      <c r="I74" s="28">
        <v>3144646</v>
      </c>
      <c r="J74" s="98"/>
      <c r="L74" s="119"/>
      <c r="M74" s="119"/>
    </row>
    <row r="75" spans="1:13" s="17" customFormat="1" ht="25" x14ac:dyDescent="0.25">
      <c r="A75" s="83">
        <v>44673</v>
      </c>
      <c r="B75" s="27" t="s">
        <v>433</v>
      </c>
      <c r="C75" s="27" t="s">
        <v>458</v>
      </c>
      <c r="D75" s="25" t="s">
        <v>543</v>
      </c>
      <c r="E75" s="25" t="s">
        <v>105</v>
      </c>
      <c r="F75" s="25" t="s">
        <v>323</v>
      </c>
      <c r="G75" s="25" t="s">
        <v>562</v>
      </c>
      <c r="H75" s="25" t="s">
        <v>430</v>
      </c>
      <c r="I75" s="28">
        <v>3300728</v>
      </c>
      <c r="J75" s="98"/>
      <c r="L75" s="119"/>
      <c r="M75" s="119"/>
    </row>
    <row r="76" spans="1:13" s="17" customFormat="1" ht="25" x14ac:dyDescent="0.25">
      <c r="A76" s="83">
        <v>44675</v>
      </c>
      <c r="B76" s="27" t="s">
        <v>433</v>
      </c>
      <c r="C76" s="27" t="s">
        <v>458</v>
      </c>
      <c r="D76" s="25" t="s">
        <v>543</v>
      </c>
      <c r="E76" s="25" t="s">
        <v>105</v>
      </c>
      <c r="F76" s="25" t="s">
        <v>78</v>
      </c>
      <c r="G76" s="25" t="s">
        <v>468</v>
      </c>
      <c r="H76" s="25" t="s">
        <v>430</v>
      </c>
      <c r="I76" s="28">
        <v>2558691</v>
      </c>
      <c r="J76" s="98"/>
      <c r="L76" s="119"/>
      <c r="M76" s="119"/>
    </row>
    <row r="77" spans="1:13" s="17" customFormat="1" ht="25" x14ac:dyDescent="0.25">
      <c r="A77" s="83">
        <v>44676</v>
      </c>
      <c r="B77" s="27" t="s">
        <v>433</v>
      </c>
      <c r="C77" s="27" t="s">
        <v>458</v>
      </c>
      <c r="D77" s="25" t="s">
        <v>459</v>
      </c>
      <c r="E77" s="25" t="s">
        <v>105</v>
      </c>
      <c r="F77" s="25" t="s">
        <v>182</v>
      </c>
      <c r="G77" s="25" t="s">
        <v>450</v>
      </c>
      <c r="H77" s="25" t="s">
        <v>430</v>
      </c>
      <c r="I77" s="28">
        <v>776887</v>
      </c>
      <c r="J77" s="98"/>
      <c r="L77" s="119"/>
      <c r="M77" s="119"/>
    </row>
    <row r="78" spans="1:13" s="17" customFormat="1" ht="25" x14ac:dyDescent="0.25">
      <c r="A78" s="83">
        <v>44677</v>
      </c>
      <c r="B78" s="27" t="s">
        <v>433</v>
      </c>
      <c r="C78" s="27" t="s">
        <v>458</v>
      </c>
      <c r="D78" s="25" t="s">
        <v>543</v>
      </c>
      <c r="E78" s="25" t="s">
        <v>105</v>
      </c>
      <c r="F78" s="25" t="s">
        <v>193</v>
      </c>
      <c r="G78" s="25" t="s">
        <v>175</v>
      </c>
      <c r="H78" s="25" t="s">
        <v>430</v>
      </c>
      <c r="I78" s="28">
        <v>1070502</v>
      </c>
      <c r="J78" s="98"/>
      <c r="L78" s="119"/>
      <c r="M78" s="119"/>
    </row>
    <row r="79" spans="1:13" s="17" customFormat="1" ht="25" x14ac:dyDescent="0.25">
      <c r="A79" s="83">
        <v>44678</v>
      </c>
      <c r="B79" s="27" t="s">
        <v>433</v>
      </c>
      <c r="C79" s="27" t="s">
        <v>458</v>
      </c>
      <c r="D79" s="25" t="s">
        <v>543</v>
      </c>
      <c r="E79" s="25" t="s">
        <v>105</v>
      </c>
      <c r="F79" s="25" t="s">
        <v>193</v>
      </c>
      <c r="G79" s="25" t="s">
        <v>122</v>
      </c>
      <c r="H79" s="25" t="s">
        <v>430</v>
      </c>
      <c r="I79" s="28">
        <v>1107136</v>
      </c>
      <c r="J79" s="98"/>
      <c r="L79" s="119"/>
      <c r="M79" s="119"/>
    </row>
    <row r="80" spans="1:13" s="17" customFormat="1" ht="25.5" thickBot="1" x14ac:dyDescent="0.3">
      <c r="A80" s="83">
        <v>44680</v>
      </c>
      <c r="B80" s="27" t="s">
        <v>433</v>
      </c>
      <c r="C80" s="27" t="s">
        <v>458</v>
      </c>
      <c r="D80" s="25" t="s">
        <v>543</v>
      </c>
      <c r="E80" s="25" t="s">
        <v>105</v>
      </c>
      <c r="F80" s="25" t="s">
        <v>236</v>
      </c>
      <c r="G80" s="25" t="s">
        <v>477</v>
      </c>
      <c r="H80" s="25" t="s">
        <v>430</v>
      </c>
      <c r="I80" s="28">
        <v>1015564</v>
      </c>
      <c r="J80" s="98"/>
      <c r="L80" s="119"/>
      <c r="M80" s="119"/>
    </row>
    <row r="81" spans="1:10" ht="13.5" thickBot="1" x14ac:dyDescent="0.35">
      <c r="A81" s="112" t="s">
        <v>434</v>
      </c>
      <c r="B81" s="113"/>
      <c r="C81" s="113"/>
      <c r="D81" s="113"/>
      <c r="E81" s="113"/>
      <c r="F81" s="113"/>
      <c r="G81" s="113"/>
      <c r="H81" s="60"/>
      <c r="I81" s="137">
        <f>SUM(I11:I80)</f>
        <v>220202929</v>
      </c>
      <c r="J81" s="61"/>
    </row>
    <row r="82" spans="1:10" x14ac:dyDescent="0.25">
      <c r="I82" s="100"/>
    </row>
    <row r="83" spans="1:10" ht="13" x14ac:dyDescent="0.3">
      <c r="A83" s="115"/>
      <c r="B83" s="110"/>
      <c r="C83" s="110"/>
      <c r="D83" s="110"/>
      <c r="E83" s="110"/>
      <c r="F83" s="116"/>
      <c r="G83" s="110"/>
      <c r="H83" s="31"/>
      <c r="I83" s="101"/>
      <c r="J83" s="17"/>
    </row>
    <row r="84" spans="1:10" x14ac:dyDescent="0.25">
      <c r="A84" s="233"/>
      <c r="B84" s="233"/>
      <c r="C84" s="233"/>
      <c r="D84" s="233"/>
      <c r="E84" s="233"/>
      <c r="F84" s="233"/>
      <c r="G84" s="233"/>
      <c r="H84" s="233"/>
      <c r="I84" s="233"/>
      <c r="J84" s="233"/>
    </row>
    <row r="85" spans="1:10" s="90" customFormat="1" x14ac:dyDescent="0.25">
      <c r="A85" s="233"/>
      <c r="B85" s="233"/>
      <c r="C85" s="233"/>
      <c r="D85" s="233"/>
      <c r="E85" s="233"/>
      <c r="F85" s="233"/>
      <c r="G85" s="233"/>
      <c r="H85" s="233"/>
      <c r="I85" s="233"/>
      <c r="J85" s="233"/>
    </row>
    <row r="86" spans="1:10" x14ac:dyDescent="0.25">
      <c r="A86" s="234"/>
      <c r="B86" s="234"/>
      <c r="C86" s="234"/>
      <c r="D86" s="234"/>
      <c r="E86" s="234"/>
      <c r="F86" s="234"/>
      <c r="G86" s="234"/>
      <c r="H86" s="234"/>
      <c r="I86" s="234"/>
      <c r="J86" s="234"/>
    </row>
    <row r="87" spans="1:10" x14ac:dyDescent="0.25">
      <c r="A87" s="234"/>
      <c r="B87" s="234"/>
      <c r="C87" s="234"/>
      <c r="D87" s="234"/>
      <c r="E87" s="234"/>
      <c r="F87" s="234"/>
      <c r="G87" s="234"/>
      <c r="H87" s="234"/>
      <c r="I87" s="234"/>
      <c r="J87" s="234"/>
    </row>
    <row r="88" spans="1:10" x14ac:dyDescent="0.25">
      <c r="A88" s="117"/>
      <c r="B88" s="117"/>
      <c r="C88" s="117"/>
      <c r="D88" s="117"/>
      <c r="E88" s="117"/>
      <c r="F88" s="117"/>
      <c r="G88" s="117"/>
      <c r="H88" s="92"/>
      <c r="I88" s="92"/>
      <c r="J88" s="92"/>
    </row>
    <row r="89" spans="1:10" s="17" customFormat="1" x14ac:dyDescent="0.25">
      <c r="A89" s="235"/>
      <c r="B89" s="235"/>
      <c r="C89" s="235"/>
      <c r="D89" s="235"/>
      <c r="E89" s="235"/>
      <c r="F89" s="235"/>
      <c r="G89" s="235"/>
      <c r="H89" s="235"/>
      <c r="I89" s="235"/>
      <c r="J89" s="235"/>
    </row>
    <row r="91" spans="1:10" ht="13" thickBot="1" x14ac:dyDescent="0.3">
      <c r="A91" s="202"/>
      <c r="B91" s="202"/>
      <c r="C91" s="202"/>
      <c r="D91" s="202"/>
      <c r="E91" s="202"/>
      <c r="F91" s="202"/>
      <c r="G91" s="202"/>
      <c r="H91" s="201"/>
      <c r="I91" s="201"/>
      <c r="J91" s="201"/>
    </row>
    <row r="92" spans="1:10" ht="13" thickTop="1" x14ac:dyDescent="0.25">
      <c r="G92" s="118"/>
      <c r="H92" s="99"/>
    </row>
    <row r="93" spans="1:10" x14ac:dyDescent="0.25">
      <c r="G93" s="118"/>
      <c r="H93" s="99"/>
      <c r="I93" s="100"/>
    </row>
    <row r="95" spans="1:10" x14ac:dyDescent="0.25">
      <c r="I95" s="100"/>
    </row>
    <row r="102" spans="1:1" x14ac:dyDescent="0.25">
      <c r="A102" s="114" t="s">
        <v>82</v>
      </c>
    </row>
  </sheetData>
  <sortState xmlns:xlrd2="http://schemas.microsoft.com/office/spreadsheetml/2017/richdata2" ref="A11:J80">
    <sortCondition ref="A11:A80"/>
    <sortCondition ref="D11:D80"/>
    <sortCondition ref="F11:F80"/>
  </sortState>
  <mergeCells count="5">
    <mergeCell ref="A84:J84"/>
    <mergeCell ref="A85:J85"/>
    <mergeCell ref="A86:J86"/>
    <mergeCell ref="A87:J87"/>
    <mergeCell ref="A89:J89"/>
  </mergeCells>
  <printOptions horizontalCentered="1"/>
  <pageMargins left="0" right="0.75" top="0.5" bottom="0" header="0.5" footer="0.5"/>
  <pageSetup scale="50" fitToHeight="10" orientation="landscape" r:id="rId1"/>
  <headerFooter alignWithMargins="0">
    <oddFooter>&amp;L&amp;G</oddFooter>
  </headerFooter>
  <rowBreaks count="2" manualBreakCount="2">
    <brk id="40" max="9" man="1"/>
    <brk id="7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2"/>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10"/>
      <c r="C1" s="110"/>
      <c r="D1" s="110"/>
      <c r="E1" s="110"/>
      <c r="F1" s="110"/>
      <c r="G1" s="110"/>
      <c r="H1" s="1"/>
      <c r="I1" s="1"/>
    </row>
    <row r="2" spans="1:13" ht="12.75" customHeight="1" x14ac:dyDescent="0.3">
      <c r="A2" s="128" t="s">
        <v>595</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462</v>
      </c>
      <c r="C11" s="27" t="s">
        <v>86</v>
      </c>
      <c r="D11" s="25" t="s">
        <v>525</v>
      </c>
      <c r="E11" s="25" t="s">
        <v>105</v>
      </c>
      <c r="F11" s="25" t="s">
        <v>197</v>
      </c>
      <c r="G11" s="25" t="s">
        <v>137</v>
      </c>
      <c r="H11" s="25" t="s">
        <v>301</v>
      </c>
      <c r="I11" s="28">
        <v>485631</v>
      </c>
      <c r="J11" s="98"/>
      <c r="L11" s="119"/>
      <c r="M11" s="119"/>
    </row>
    <row r="12" spans="1:13" s="17" customFormat="1" ht="16" customHeight="1" x14ac:dyDescent="0.25">
      <c r="A12" s="83">
        <v>44581</v>
      </c>
      <c r="B12" s="27" t="s">
        <v>462</v>
      </c>
      <c r="C12" s="27" t="s">
        <v>86</v>
      </c>
      <c r="D12" s="25" t="s">
        <v>526</v>
      </c>
      <c r="E12" s="25" t="s">
        <v>105</v>
      </c>
      <c r="F12" s="25" t="s">
        <v>533</v>
      </c>
      <c r="G12" s="25" t="s">
        <v>557</v>
      </c>
      <c r="H12" s="25" t="s">
        <v>301</v>
      </c>
      <c r="I12" s="28">
        <v>2828364</v>
      </c>
      <c r="J12" s="98"/>
      <c r="L12" s="119"/>
      <c r="M12" s="119"/>
    </row>
    <row r="13" spans="1:13" s="17" customFormat="1" ht="16" customHeight="1" x14ac:dyDescent="0.25">
      <c r="A13" s="83">
        <v>44584</v>
      </c>
      <c r="B13" s="27" t="s">
        <v>462</v>
      </c>
      <c r="C13" s="27" t="s">
        <v>86</v>
      </c>
      <c r="D13" s="25" t="s">
        <v>526</v>
      </c>
      <c r="E13" s="25" t="s">
        <v>105</v>
      </c>
      <c r="F13" s="25" t="s">
        <v>193</v>
      </c>
      <c r="G13" s="25" t="s">
        <v>137</v>
      </c>
      <c r="H13" s="25" t="s">
        <v>301</v>
      </c>
      <c r="I13" s="28">
        <v>2961212</v>
      </c>
      <c r="J13" s="98"/>
      <c r="L13" s="119"/>
      <c r="M13" s="119"/>
    </row>
    <row r="14" spans="1:13" s="17" customFormat="1" ht="16" customHeight="1" x14ac:dyDescent="0.25">
      <c r="A14" s="83">
        <v>44597</v>
      </c>
      <c r="B14" s="27" t="s">
        <v>462</v>
      </c>
      <c r="C14" s="27" t="s">
        <v>86</v>
      </c>
      <c r="D14" s="25" t="s">
        <v>526</v>
      </c>
      <c r="E14" s="25" t="s">
        <v>105</v>
      </c>
      <c r="F14" s="25" t="s">
        <v>173</v>
      </c>
      <c r="G14" s="25" t="s">
        <v>111</v>
      </c>
      <c r="H14" s="25" t="s">
        <v>301</v>
      </c>
      <c r="I14" s="28">
        <v>3692485</v>
      </c>
      <c r="J14" s="98"/>
      <c r="L14" s="119"/>
      <c r="M14" s="119"/>
    </row>
    <row r="15" spans="1:13" s="17" customFormat="1" ht="16" customHeight="1" x14ac:dyDescent="0.25">
      <c r="A15" s="83">
        <v>44600</v>
      </c>
      <c r="B15" s="27" t="s">
        <v>462</v>
      </c>
      <c r="C15" s="27" t="s">
        <v>86</v>
      </c>
      <c r="D15" s="25" t="s">
        <v>526</v>
      </c>
      <c r="E15" s="25" t="s">
        <v>105</v>
      </c>
      <c r="F15" s="25" t="s">
        <v>235</v>
      </c>
      <c r="G15" s="25" t="s">
        <v>356</v>
      </c>
      <c r="H15" s="25" t="s">
        <v>301</v>
      </c>
      <c r="I15" s="28">
        <v>2345260</v>
      </c>
      <c r="J15" s="98"/>
      <c r="L15" s="119"/>
      <c r="M15" s="119"/>
    </row>
    <row r="16" spans="1:13" s="17" customFormat="1" ht="16" customHeight="1" x14ac:dyDescent="0.25">
      <c r="A16" s="83">
        <v>44605</v>
      </c>
      <c r="B16" s="27" t="s">
        <v>462</v>
      </c>
      <c r="C16" s="27" t="s">
        <v>86</v>
      </c>
      <c r="D16" s="25" t="s">
        <v>526</v>
      </c>
      <c r="E16" s="25" t="s">
        <v>105</v>
      </c>
      <c r="F16" s="25" t="s">
        <v>106</v>
      </c>
      <c r="G16" s="25" t="s">
        <v>585</v>
      </c>
      <c r="H16" s="25" t="s">
        <v>301</v>
      </c>
      <c r="I16" s="28">
        <v>3588842</v>
      </c>
      <c r="J16" s="98"/>
      <c r="L16" s="119"/>
      <c r="M16" s="119"/>
    </row>
    <row r="17" spans="1:13" s="17" customFormat="1" ht="16" customHeight="1" x14ac:dyDescent="0.25">
      <c r="A17" s="83">
        <v>44621</v>
      </c>
      <c r="B17" s="27" t="s">
        <v>462</v>
      </c>
      <c r="C17" s="27" t="s">
        <v>86</v>
      </c>
      <c r="D17" s="25" t="s">
        <v>525</v>
      </c>
      <c r="E17" s="25" t="s">
        <v>105</v>
      </c>
      <c r="F17" s="25" t="s">
        <v>287</v>
      </c>
      <c r="G17" s="25" t="s">
        <v>423</v>
      </c>
      <c r="H17" s="25" t="s">
        <v>301</v>
      </c>
      <c r="I17" s="28">
        <v>2900472</v>
      </c>
      <c r="J17" s="98"/>
      <c r="L17" s="119"/>
      <c r="M17" s="119"/>
    </row>
    <row r="18" spans="1:13" s="17" customFormat="1" ht="16" customHeight="1" x14ac:dyDescent="0.25">
      <c r="A18" s="83">
        <v>44639</v>
      </c>
      <c r="B18" s="27" t="s">
        <v>462</v>
      </c>
      <c r="C18" s="27" t="s">
        <v>86</v>
      </c>
      <c r="D18" s="25" t="s">
        <v>526</v>
      </c>
      <c r="E18" s="25" t="s">
        <v>105</v>
      </c>
      <c r="F18" s="25" t="s">
        <v>236</v>
      </c>
      <c r="G18" s="25" t="s">
        <v>515</v>
      </c>
      <c r="H18" s="25" t="s">
        <v>301</v>
      </c>
      <c r="I18" s="28">
        <v>3491245</v>
      </c>
      <c r="J18" s="98"/>
      <c r="L18" s="119"/>
      <c r="M18" s="119"/>
    </row>
    <row r="19" spans="1:13" s="17" customFormat="1" ht="16" customHeight="1" x14ac:dyDescent="0.25">
      <c r="A19" s="83">
        <v>44644</v>
      </c>
      <c r="B19" s="27" t="s">
        <v>462</v>
      </c>
      <c r="C19" s="27" t="s">
        <v>86</v>
      </c>
      <c r="D19" s="25" t="s">
        <v>526</v>
      </c>
      <c r="E19" s="25" t="s">
        <v>105</v>
      </c>
      <c r="F19" s="25" t="s">
        <v>323</v>
      </c>
      <c r="G19" s="25" t="s">
        <v>171</v>
      </c>
      <c r="H19" s="25" t="s">
        <v>301</v>
      </c>
      <c r="I19" s="28">
        <v>2272874</v>
      </c>
      <c r="J19" s="98"/>
      <c r="L19" s="119"/>
      <c r="M19" s="119"/>
    </row>
    <row r="20" spans="1:13" s="17" customFormat="1" ht="16" customHeight="1" x14ac:dyDescent="0.25">
      <c r="A20" s="83">
        <v>44652</v>
      </c>
      <c r="B20" s="27" t="s">
        <v>462</v>
      </c>
      <c r="C20" s="27" t="s">
        <v>86</v>
      </c>
      <c r="D20" s="25" t="s">
        <v>526</v>
      </c>
      <c r="E20" s="25" t="s">
        <v>105</v>
      </c>
      <c r="F20" s="25" t="s">
        <v>323</v>
      </c>
      <c r="G20" s="25" t="s">
        <v>513</v>
      </c>
      <c r="H20" s="25" t="s">
        <v>301</v>
      </c>
      <c r="I20" s="28">
        <v>3555709</v>
      </c>
      <c r="J20" s="98"/>
      <c r="L20" s="119"/>
      <c r="M20" s="119"/>
    </row>
    <row r="21" spans="1:13" s="17" customFormat="1" ht="16" customHeight="1" x14ac:dyDescent="0.25">
      <c r="A21" s="83">
        <v>44669</v>
      </c>
      <c r="B21" s="27" t="s">
        <v>462</v>
      </c>
      <c r="C21" s="27" t="s">
        <v>86</v>
      </c>
      <c r="D21" s="25" t="s">
        <v>526</v>
      </c>
      <c r="E21" s="25" t="s">
        <v>105</v>
      </c>
      <c r="F21" s="25" t="s">
        <v>193</v>
      </c>
      <c r="G21" s="25" t="s">
        <v>241</v>
      </c>
      <c r="H21" s="25" t="s">
        <v>301</v>
      </c>
      <c r="I21" s="28">
        <v>3693983</v>
      </c>
      <c r="J21" s="98"/>
      <c r="L21" s="119"/>
      <c r="M21" s="119"/>
    </row>
    <row r="22" spans="1:13" s="17" customFormat="1" ht="16" customHeight="1" thickBot="1" x14ac:dyDescent="0.3">
      <c r="A22" s="83">
        <v>44681</v>
      </c>
      <c r="B22" s="27" t="s">
        <v>462</v>
      </c>
      <c r="C22" s="27" t="s">
        <v>86</v>
      </c>
      <c r="D22" s="25" t="s">
        <v>526</v>
      </c>
      <c r="E22" s="25" t="s">
        <v>105</v>
      </c>
      <c r="F22" s="25" t="s">
        <v>236</v>
      </c>
      <c r="G22" s="25" t="s">
        <v>447</v>
      </c>
      <c r="H22" s="25" t="s">
        <v>301</v>
      </c>
      <c r="I22" s="28">
        <v>3538321</v>
      </c>
      <c r="J22" s="98"/>
      <c r="L22" s="119"/>
      <c r="M22" s="119"/>
    </row>
    <row r="23" spans="1:13" ht="17.25" customHeight="1" thickBot="1" x14ac:dyDescent="0.35">
      <c r="A23" s="112" t="s">
        <v>464</v>
      </c>
      <c r="B23" s="113"/>
      <c r="C23" s="113"/>
      <c r="D23" s="113"/>
      <c r="E23" s="113"/>
      <c r="F23" s="113"/>
      <c r="G23" s="113"/>
      <c r="H23" s="60"/>
      <c r="I23" s="137">
        <f>SUM(I11:I22)</f>
        <v>35354398</v>
      </c>
      <c r="J23" s="61"/>
    </row>
    <row r="24" spans="1:13" x14ac:dyDescent="0.25">
      <c r="I24" s="100"/>
    </row>
    <row r="25" spans="1:13" ht="13" x14ac:dyDescent="0.3">
      <c r="A25" s="115"/>
      <c r="B25" s="110"/>
      <c r="C25" s="110"/>
      <c r="D25" s="110"/>
      <c r="E25" s="110"/>
      <c r="F25" s="116"/>
      <c r="G25" s="110"/>
      <c r="H25" s="31"/>
      <c r="I25" s="101"/>
      <c r="J25" s="17"/>
    </row>
    <row r="26" spans="1:13" ht="14.15" customHeight="1" x14ac:dyDescent="0.25">
      <c r="A26" s="233"/>
      <c r="B26" s="233"/>
      <c r="C26" s="233"/>
      <c r="D26" s="233"/>
      <c r="E26" s="233"/>
      <c r="F26" s="233"/>
      <c r="G26" s="233"/>
      <c r="H26" s="233"/>
      <c r="I26" s="233"/>
      <c r="J26" s="233"/>
    </row>
    <row r="27" spans="1:13" s="90" customFormat="1" ht="14.15" customHeight="1" x14ac:dyDescent="0.25">
      <c r="A27" s="233"/>
      <c r="B27" s="233"/>
      <c r="C27" s="233"/>
      <c r="D27" s="233"/>
      <c r="E27" s="233"/>
      <c r="F27" s="233"/>
      <c r="G27" s="233"/>
      <c r="H27" s="233"/>
      <c r="I27" s="233"/>
      <c r="J27" s="233"/>
    </row>
    <row r="28" spans="1:13" ht="13.5" customHeight="1" x14ac:dyDescent="0.25">
      <c r="A28" s="234"/>
      <c r="B28" s="234"/>
      <c r="C28" s="234"/>
      <c r="D28" s="234"/>
      <c r="E28" s="234"/>
      <c r="F28" s="234"/>
      <c r="G28" s="234"/>
      <c r="H28" s="234"/>
      <c r="I28" s="234"/>
      <c r="J28" s="234"/>
    </row>
    <row r="29" spans="1:13" ht="13.5" customHeight="1" x14ac:dyDescent="0.25">
      <c r="A29" s="234"/>
      <c r="B29" s="234"/>
      <c r="C29" s="234"/>
      <c r="D29" s="234"/>
      <c r="E29" s="234"/>
      <c r="F29" s="234"/>
      <c r="G29" s="234"/>
      <c r="H29" s="234"/>
      <c r="I29" s="234"/>
      <c r="J29" s="234"/>
    </row>
    <row r="30" spans="1:13" ht="13.5" customHeight="1" x14ac:dyDescent="0.25">
      <c r="A30" s="117"/>
      <c r="B30" s="117"/>
      <c r="C30" s="117"/>
      <c r="D30" s="117"/>
      <c r="E30" s="117"/>
      <c r="F30" s="117"/>
      <c r="G30" s="117"/>
      <c r="H30" s="92"/>
      <c r="I30" s="92"/>
      <c r="J30" s="92"/>
    </row>
    <row r="31" spans="1:13" s="17" customFormat="1" ht="13" customHeight="1" x14ac:dyDescent="0.25">
      <c r="A31" s="235"/>
      <c r="B31" s="235"/>
      <c r="C31" s="235"/>
      <c r="D31" s="235"/>
      <c r="E31" s="235"/>
      <c r="F31" s="235"/>
      <c r="G31" s="235"/>
      <c r="H31" s="235"/>
      <c r="I31" s="235"/>
      <c r="J31" s="235"/>
    </row>
    <row r="34" spans="1:9" x14ac:dyDescent="0.25">
      <c r="G34" s="118"/>
      <c r="H34" s="99"/>
    </row>
    <row r="35" spans="1:9" x14ac:dyDescent="0.25">
      <c r="G35" s="118"/>
      <c r="H35" s="99"/>
      <c r="I35" s="100"/>
    </row>
    <row r="37" spans="1:9" x14ac:dyDescent="0.25">
      <c r="I37" s="100"/>
    </row>
    <row r="44" spans="1:9" x14ac:dyDescent="0.25">
      <c r="A44" s="114" t="s">
        <v>82</v>
      </c>
    </row>
    <row r="61" spans="1:10" ht="13" thickBot="1" x14ac:dyDescent="0.3">
      <c r="A61" s="202"/>
      <c r="B61" s="202"/>
      <c r="C61" s="202"/>
      <c r="D61" s="202"/>
      <c r="E61" s="202"/>
      <c r="F61" s="202"/>
      <c r="G61" s="202"/>
      <c r="H61" s="201"/>
      <c r="I61" s="201"/>
      <c r="J61" s="201"/>
    </row>
    <row r="62" spans="1:10" ht="13" thickTop="1" x14ac:dyDescent="0.25"/>
  </sheetData>
  <sortState xmlns:xlrd2="http://schemas.microsoft.com/office/spreadsheetml/2017/richdata2" ref="A11:J22">
    <sortCondition ref="A11:A22"/>
    <sortCondition ref="D11:D22"/>
    <sortCondition ref="F11:F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62"/>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10"/>
      <c r="C1" s="110"/>
      <c r="D1" s="110"/>
      <c r="E1" s="110"/>
      <c r="F1" s="110"/>
      <c r="G1" s="110"/>
      <c r="H1" s="1"/>
      <c r="I1" s="1"/>
    </row>
    <row r="2" spans="1:13" ht="12.75" customHeight="1" x14ac:dyDescent="0.3">
      <c r="A2" s="128" t="s">
        <v>595</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44621</v>
      </c>
      <c r="B11" s="27" t="s">
        <v>654</v>
      </c>
      <c r="C11" s="27" t="s">
        <v>654</v>
      </c>
      <c r="D11" s="25" t="s">
        <v>655</v>
      </c>
      <c r="E11" s="25" t="s">
        <v>105</v>
      </c>
      <c r="F11" s="25" t="s">
        <v>193</v>
      </c>
      <c r="G11" s="25" t="s">
        <v>656</v>
      </c>
      <c r="H11" s="25" t="s">
        <v>386</v>
      </c>
      <c r="I11" s="28">
        <v>3693172</v>
      </c>
      <c r="J11" s="98" t="s">
        <v>358</v>
      </c>
      <c r="L11" s="119"/>
      <c r="M11" s="119"/>
    </row>
    <row r="12" spans="1:13" s="17" customFormat="1" ht="16" customHeight="1" x14ac:dyDescent="0.25">
      <c r="A12" s="83">
        <v>44629</v>
      </c>
      <c r="B12" s="27" t="s">
        <v>654</v>
      </c>
      <c r="C12" s="27" t="s">
        <v>654</v>
      </c>
      <c r="D12" s="25" t="s">
        <v>655</v>
      </c>
      <c r="E12" s="25" t="s">
        <v>105</v>
      </c>
      <c r="F12" s="25" t="s">
        <v>121</v>
      </c>
      <c r="G12" s="25" t="s">
        <v>657</v>
      </c>
      <c r="H12" s="25" t="s">
        <v>386</v>
      </c>
      <c r="I12" s="28">
        <v>3707987</v>
      </c>
      <c r="J12" s="98" t="s">
        <v>358</v>
      </c>
      <c r="L12" s="119"/>
      <c r="M12" s="119"/>
    </row>
    <row r="13" spans="1:13" s="17" customFormat="1" ht="16" customHeight="1" x14ac:dyDescent="0.25">
      <c r="A13" s="83">
        <v>44637</v>
      </c>
      <c r="B13" s="27" t="s">
        <v>654</v>
      </c>
      <c r="C13" s="27" t="s">
        <v>654</v>
      </c>
      <c r="D13" s="25" t="s">
        <v>655</v>
      </c>
      <c r="E13" s="25" t="s">
        <v>105</v>
      </c>
      <c r="F13" s="25" t="s">
        <v>78</v>
      </c>
      <c r="G13" s="25" t="s">
        <v>469</v>
      </c>
      <c r="H13" s="25" t="s">
        <v>386</v>
      </c>
      <c r="I13" s="28">
        <v>3451299</v>
      </c>
      <c r="J13" s="98" t="s">
        <v>358</v>
      </c>
      <c r="L13" s="119"/>
      <c r="M13" s="119"/>
    </row>
    <row r="14" spans="1:13" s="17" customFormat="1" ht="16" customHeight="1" x14ac:dyDescent="0.25">
      <c r="A14" s="83">
        <v>44644</v>
      </c>
      <c r="B14" s="27" t="s">
        <v>654</v>
      </c>
      <c r="C14" s="27" t="s">
        <v>654</v>
      </c>
      <c r="D14" s="25" t="s">
        <v>655</v>
      </c>
      <c r="E14" s="25" t="s">
        <v>105</v>
      </c>
      <c r="F14" s="25" t="s">
        <v>248</v>
      </c>
      <c r="G14" s="25" t="s">
        <v>154</v>
      </c>
      <c r="H14" s="25" t="s">
        <v>386</v>
      </c>
      <c r="I14" s="28">
        <v>3701555</v>
      </c>
      <c r="J14" s="98" t="s">
        <v>358</v>
      </c>
      <c r="L14" s="119"/>
      <c r="M14" s="119"/>
    </row>
    <row r="15" spans="1:13" s="17" customFormat="1" ht="16" customHeight="1" x14ac:dyDescent="0.25">
      <c r="A15" s="83">
        <v>44649</v>
      </c>
      <c r="B15" s="27" t="s">
        <v>654</v>
      </c>
      <c r="C15" s="27" t="s">
        <v>654</v>
      </c>
      <c r="D15" s="25" t="s">
        <v>655</v>
      </c>
      <c r="E15" s="25" t="s">
        <v>105</v>
      </c>
      <c r="F15" s="25" t="s">
        <v>193</v>
      </c>
      <c r="G15" s="25" t="s">
        <v>523</v>
      </c>
      <c r="H15" s="25" t="s">
        <v>386</v>
      </c>
      <c r="I15" s="28">
        <v>3638615</v>
      </c>
      <c r="J15" s="98" t="s">
        <v>658</v>
      </c>
      <c r="L15" s="119"/>
      <c r="M15" s="119"/>
    </row>
    <row r="16" spans="1:13" s="17" customFormat="1" ht="16" customHeight="1" x14ac:dyDescent="0.25">
      <c r="A16" s="83">
        <v>44659</v>
      </c>
      <c r="B16" s="27" t="s">
        <v>654</v>
      </c>
      <c r="C16" s="27" t="s">
        <v>654</v>
      </c>
      <c r="D16" s="25" t="s">
        <v>655</v>
      </c>
      <c r="E16" s="25" t="s">
        <v>105</v>
      </c>
      <c r="F16" s="25" t="s">
        <v>248</v>
      </c>
      <c r="G16" s="25" t="s">
        <v>618</v>
      </c>
      <c r="H16" s="25" t="s">
        <v>386</v>
      </c>
      <c r="I16" s="28">
        <v>3448362</v>
      </c>
      <c r="J16" s="98" t="s">
        <v>658</v>
      </c>
      <c r="L16" s="119"/>
      <c r="M16" s="119"/>
    </row>
    <row r="17" spans="1:13" s="17" customFormat="1" ht="16" customHeight="1" x14ac:dyDescent="0.25">
      <c r="A17" s="83">
        <v>44664</v>
      </c>
      <c r="B17" s="27" t="s">
        <v>654</v>
      </c>
      <c r="C17" s="27" t="s">
        <v>654</v>
      </c>
      <c r="D17" s="25" t="s">
        <v>655</v>
      </c>
      <c r="E17" s="25" t="s">
        <v>105</v>
      </c>
      <c r="F17" s="25" t="s">
        <v>69</v>
      </c>
      <c r="G17" s="25" t="s">
        <v>600</v>
      </c>
      <c r="H17" s="25" t="s">
        <v>386</v>
      </c>
      <c r="I17" s="28">
        <v>3673246</v>
      </c>
      <c r="J17" s="98" t="s">
        <v>358</v>
      </c>
      <c r="L17" s="119"/>
      <c r="M17" s="119"/>
    </row>
    <row r="18" spans="1:13" s="17" customFormat="1" ht="16" customHeight="1" x14ac:dyDescent="0.25">
      <c r="A18" s="83">
        <v>44670</v>
      </c>
      <c r="B18" s="27" t="s">
        <v>654</v>
      </c>
      <c r="C18" s="27" t="s">
        <v>654</v>
      </c>
      <c r="D18" s="25" t="s">
        <v>655</v>
      </c>
      <c r="E18" s="25" t="s">
        <v>105</v>
      </c>
      <c r="F18" s="25" t="s">
        <v>174</v>
      </c>
      <c r="G18" s="25" t="s">
        <v>657</v>
      </c>
      <c r="H18" s="25" t="s">
        <v>386</v>
      </c>
      <c r="I18" s="28">
        <v>2219287</v>
      </c>
      <c r="J18" s="98" t="s">
        <v>666</v>
      </c>
      <c r="L18" s="119"/>
      <c r="M18" s="119"/>
    </row>
    <row r="19" spans="1:13" s="17" customFormat="1" ht="16" customHeight="1" x14ac:dyDescent="0.25">
      <c r="A19" s="83">
        <v>44670</v>
      </c>
      <c r="B19" s="27" t="s">
        <v>654</v>
      </c>
      <c r="C19" s="27" t="s">
        <v>654</v>
      </c>
      <c r="D19" s="25" t="s">
        <v>655</v>
      </c>
      <c r="E19" s="25" t="s">
        <v>105</v>
      </c>
      <c r="F19" s="25" t="s">
        <v>236</v>
      </c>
      <c r="G19" s="25" t="s">
        <v>657</v>
      </c>
      <c r="H19" s="25" t="s">
        <v>386</v>
      </c>
      <c r="I19" s="28">
        <v>1499754</v>
      </c>
      <c r="J19" s="98" t="s">
        <v>666</v>
      </c>
      <c r="L19" s="119"/>
      <c r="M19" s="119"/>
    </row>
    <row r="20" spans="1:13" s="17" customFormat="1" ht="16" customHeight="1" x14ac:dyDescent="0.25">
      <c r="A20" s="83">
        <v>44677</v>
      </c>
      <c r="B20" s="27" t="s">
        <v>654</v>
      </c>
      <c r="C20" s="27" t="s">
        <v>654</v>
      </c>
      <c r="D20" s="25" t="s">
        <v>655</v>
      </c>
      <c r="E20" s="25" t="s">
        <v>105</v>
      </c>
      <c r="F20" s="25" t="s">
        <v>281</v>
      </c>
      <c r="G20" s="25" t="s">
        <v>228</v>
      </c>
      <c r="H20" s="25" t="s">
        <v>386</v>
      </c>
      <c r="I20" s="28">
        <v>3454531</v>
      </c>
      <c r="J20" s="98" t="s">
        <v>658</v>
      </c>
      <c r="L20" s="119"/>
      <c r="M20" s="119"/>
    </row>
    <row r="21" spans="1:13" s="17" customFormat="1" ht="16" customHeight="1" x14ac:dyDescent="0.25">
      <c r="A21" s="83">
        <v>44680</v>
      </c>
      <c r="B21" s="27" t="s">
        <v>654</v>
      </c>
      <c r="C21" s="27" t="s">
        <v>654</v>
      </c>
      <c r="D21" s="25" t="s">
        <v>667</v>
      </c>
      <c r="E21" s="25" t="s">
        <v>105</v>
      </c>
      <c r="F21" s="25" t="s">
        <v>182</v>
      </c>
      <c r="G21" s="25" t="s">
        <v>481</v>
      </c>
      <c r="H21" s="25" t="s">
        <v>386</v>
      </c>
      <c r="I21" s="28">
        <v>759480</v>
      </c>
      <c r="J21" s="98" t="s">
        <v>666</v>
      </c>
      <c r="L21" s="119"/>
      <c r="M21" s="119"/>
    </row>
    <row r="22" spans="1:13" s="17" customFormat="1" ht="16" customHeight="1" thickBot="1" x14ac:dyDescent="0.3">
      <c r="A22" s="83">
        <v>44680</v>
      </c>
      <c r="B22" s="27" t="s">
        <v>654</v>
      </c>
      <c r="C22" s="27" t="s">
        <v>654</v>
      </c>
      <c r="D22" s="25" t="s">
        <v>655</v>
      </c>
      <c r="E22" s="25" t="s">
        <v>105</v>
      </c>
      <c r="F22" s="25" t="s">
        <v>193</v>
      </c>
      <c r="G22" s="25" t="s">
        <v>481</v>
      </c>
      <c r="H22" s="25" t="s">
        <v>386</v>
      </c>
      <c r="I22" s="28">
        <v>2683329</v>
      </c>
      <c r="J22" s="98" t="s">
        <v>666</v>
      </c>
      <c r="L22" s="119"/>
      <c r="M22" s="119"/>
    </row>
    <row r="23" spans="1:13" ht="17.25" customHeight="1" thickBot="1" x14ac:dyDescent="0.35">
      <c r="A23" s="112" t="s">
        <v>664</v>
      </c>
      <c r="B23" s="113"/>
      <c r="C23" s="113"/>
      <c r="D23" s="113"/>
      <c r="E23" s="113"/>
      <c r="F23" s="113"/>
      <c r="G23" s="113"/>
      <c r="H23" s="60"/>
      <c r="I23" s="137">
        <f>SUM(I11:I22)</f>
        <v>35930617</v>
      </c>
      <c r="J23" s="61"/>
    </row>
    <row r="24" spans="1:13" x14ac:dyDescent="0.25">
      <c r="I24" s="100"/>
    </row>
    <row r="25" spans="1:13" ht="13" x14ac:dyDescent="0.3">
      <c r="A25" s="115"/>
      <c r="B25" s="110"/>
      <c r="C25" s="110"/>
      <c r="D25" s="110"/>
      <c r="E25" s="110"/>
      <c r="F25" s="116"/>
      <c r="G25" s="110"/>
      <c r="H25" s="31"/>
      <c r="I25" s="101"/>
      <c r="J25" s="17"/>
    </row>
    <row r="26" spans="1:13" ht="14.15" customHeight="1" x14ac:dyDescent="0.25">
      <c r="A26" s="233"/>
      <c r="B26" s="233"/>
      <c r="C26" s="233"/>
      <c r="D26" s="233"/>
      <c r="E26" s="233"/>
      <c r="F26" s="233"/>
      <c r="G26" s="233"/>
      <c r="H26" s="233"/>
      <c r="I26" s="233"/>
      <c r="J26" s="233"/>
    </row>
    <row r="27" spans="1:13" s="90" customFormat="1" ht="14.15" customHeight="1" x14ac:dyDescent="0.25">
      <c r="A27" s="233"/>
      <c r="B27" s="233"/>
      <c r="C27" s="233"/>
      <c r="D27" s="233"/>
      <c r="E27" s="233"/>
      <c r="F27" s="233"/>
      <c r="G27" s="233"/>
      <c r="H27" s="233"/>
      <c r="I27" s="233"/>
      <c r="J27" s="233"/>
    </row>
    <row r="28" spans="1:13" ht="13.5" customHeight="1" x14ac:dyDescent="0.25">
      <c r="A28" s="234"/>
      <c r="B28" s="234"/>
      <c r="C28" s="234"/>
      <c r="D28" s="234"/>
      <c r="E28" s="234"/>
      <c r="F28" s="234"/>
      <c r="G28" s="234"/>
      <c r="H28" s="234"/>
      <c r="I28" s="234"/>
      <c r="J28" s="234"/>
    </row>
    <row r="29" spans="1:13" ht="13.5" customHeight="1" x14ac:dyDescent="0.25">
      <c r="A29" s="234"/>
      <c r="B29" s="234"/>
      <c r="C29" s="234"/>
      <c r="D29" s="234"/>
      <c r="E29" s="234"/>
      <c r="F29" s="234"/>
      <c r="G29" s="234"/>
      <c r="H29" s="234"/>
      <c r="I29" s="234"/>
      <c r="J29" s="234"/>
    </row>
    <row r="30" spans="1:13" ht="13.5" customHeight="1" x14ac:dyDescent="0.25">
      <c r="A30" s="117"/>
      <c r="B30" s="117"/>
      <c r="C30" s="117"/>
      <c r="D30" s="117"/>
      <c r="E30" s="117"/>
      <c r="F30" s="117"/>
      <c r="G30" s="117"/>
      <c r="H30" s="92"/>
      <c r="I30" s="92"/>
      <c r="J30" s="92"/>
    </row>
    <row r="31" spans="1:13" s="17" customFormat="1" ht="13" customHeight="1" x14ac:dyDescent="0.25">
      <c r="A31" s="235"/>
      <c r="B31" s="235"/>
      <c r="C31" s="235"/>
      <c r="D31" s="235"/>
      <c r="E31" s="235"/>
      <c r="F31" s="235"/>
      <c r="G31" s="235"/>
      <c r="H31" s="235"/>
      <c r="I31" s="235"/>
      <c r="J31" s="235"/>
    </row>
    <row r="34" spans="1:9" x14ac:dyDescent="0.25">
      <c r="G34" s="118"/>
      <c r="H34" s="99"/>
    </row>
    <row r="35" spans="1:9" x14ac:dyDescent="0.25">
      <c r="G35" s="118"/>
      <c r="H35" s="99"/>
      <c r="I35" s="100"/>
    </row>
    <row r="37" spans="1:9" x14ac:dyDescent="0.25">
      <c r="I37" s="100"/>
    </row>
    <row r="44" spans="1:9" x14ac:dyDescent="0.25">
      <c r="A44" s="114" t="s">
        <v>82</v>
      </c>
    </row>
    <row r="61" spans="1:10" ht="13" thickBot="1" x14ac:dyDescent="0.3">
      <c r="A61" s="202"/>
      <c r="B61" s="202"/>
      <c r="C61" s="202"/>
      <c r="D61" s="202"/>
      <c r="E61" s="202"/>
      <c r="F61" s="202"/>
      <c r="G61" s="202"/>
      <c r="H61" s="201"/>
      <c r="I61" s="201"/>
      <c r="J61" s="201"/>
    </row>
    <row r="62" spans="1:10" ht="13" thickTop="1" x14ac:dyDescent="0.25"/>
  </sheetData>
  <sortState xmlns:xlrd2="http://schemas.microsoft.com/office/spreadsheetml/2017/richdata2" ref="A11:J22">
    <sortCondition ref="A11:A22"/>
    <sortCondition ref="D11:D22"/>
    <sortCondition ref="F11:F22"/>
  </sortState>
  <mergeCells count="5">
    <mergeCell ref="A26:J26"/>
    <mergeCell ref="A27:J27"/>
    <mergeCell ref="A28:J28"/>
    <mergeCell ref="A29:J29"/>
    <mergeCell ref="A31:J31"/>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9"/>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362</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135</v>
      </c>
      <c r="F11" s="25" t="s">
        <v>516</v>
      </c>
      <c r="G11" s="25" t="s">
        <v>660</v>
      </c>
      <c r="H11" s="25" t="s">
        <v>317</v>
      </c>
      <c r="I11" s="28">
        <v>2544</v>
      </c>
      <c r="J11" s="98"/>
      <c r="L11" s="119"/>
      <c r="M11" s="119"/>
    </row>
    <row r="12" spans="1:13" s="17" customFormat="1" ht="15" customHeight="1" x14ac:dyDescent="0.25">
      <c r="A12" s="83">
        <v>44564</v>
      </c>
      <c r="B12" s="27" t="s">
        <v>316</v>
      </c>
      <c r="C12" s="27" t="s">
        <v>59</v>
      </c>
      <c r="D12" s="25" t="s">
        <v>263</v>
      </c>
      <c r="E12" s="25" t="s">
        <v>376</v>
      </c>
      <c r="F12" s="25" t="s">
        <v>377</v>
      </c>
      <c r="G12" s="25" t="s">
        <v>660</v>
      </c>
      <c r="H12" s="25" t="s">
        <v>317</v>
      </c>
      <c r="I12" s="28">
        <v>4240</v>
      </c>
      <c r="J12" s="98"/>
      <c r="L12" s="119"/>
      <c r="M12" s="119"/>
    </row>
    <row r="13" spans="1:13" s="17" customFormat="1" ht="15" customHeight="1" x14ac:dyDescent="0.25">
      <c r="A13" s="83">
        <v>44566</v>
      </c>
      <c r="B13" s="27" t="s">
        <v>316</v>
      </c>
      <c r="C13" s="27" t="s">
        <v>59</v>
      </c>
      <c r="D13" s="25" t="s">
        <v>263</v>
      </c>
      <c r="E13" s="25" t="s">
        <v>135</v>
      </c>
      <c r="F13" s="25" t="s">
        <v>516</v>
      </c>
      <c r="G13" s="25" t="s">
        <v>660</v>
      </c>
      <c r="H13" s="25" t="s">
        <v>317</v>
      </c>
      <c r="I13" s="28">
        <v>2544</v>
      </c>
      <c r="J13" s="98"/>
      <c r="L13" s="119"/>
      <c r="M13" s="119"/>
    </row>
    <row r="14" spans="1:13" s="17" customFormat="1" ht="15" customHeight="1" x14ac:dyDescent="0.25">
      <c r="A14" s="83">
        <v>44567</v>
      </c>
      <c r="B14" s="27" t="s">
        <v>316</v>
      </c>
      <c r="C14" s="27" t="s">
        <v>59</v>
      </c>
      <c r="D14" s="25" t="s">
        <v>263</v>
      </c>
      <c r="E14" s="25" t="s">
        <v>60</v>
      </c>
      <c r="F14" s="25" t="s">
        <v>489</v>
      </c>
      <c r="G14" s="25" t="s">
        <v>660</v>
      </c>
      <c r="H14" s="25" t="s">
        <v>317</v>
      </c>
      <c r="I14" s="28">
        <v>6784</v>
      </c>
      <c r="J14" s="98"/>
      <c r="L14" s="119"/>
      <c r="M14" s="119"/>
    </row>
    <row r="15" spans="1:13" s="17" customFormat="1" ht="15" customHeight="1" x14ac:dyDescent="0.25">
      <c r="A15" s="83">
        <v>44567</v>
      </c>
      <c r="B15" s="27" t="s">
        <v>316</v>
      </c>
      <c r="C15" s="27" t="s">
        <v>59</v>
      </c>
      <c r="D15" s="25" t="s">
        <v>263</v>
      </c>
      <c r="E15" s="25" t="s">
        <v>271</v>
      </c>
      <c r="F15" s="25" t="s">
        <v>611</v>
      </c>
      <c r="G15" s="25" t="s">
        <v>660</v>
      </c>
      <c r="H15" s="25" t="s">
        <v>317</v>
      </c>
      <c r="I15" s="28">
        <v>27136</v>
      </c>
      <c r="J15" s="98"/>
      <c r="L15" s="119"/>
      <c r="M15" s="119"/>
    </row>
    <row r="16" spans="1:13" s="17" customFormat="1" ht="15" customHeight="1" x14ac:dyDescent="0.25">
      <c r="A16" s="83">
        <v>44568</v>
      </c>
      <c r="B16" s="27" t="s">
        <v>316</v>
      </c>
      <c r="C16" s="27" t="s">
        <v>59</v>
      </c>
      <c r="D16" s="25" t="s">
        <v>263</v>
      </c>
      <c r="E16" s="25" t="s">
        <v>135</v>
      </c>
      <c r="F16" s="25" t="s">
        <v>556</v>
      </c>
      <c r="G16" s="25" t="s">
        <v>660</v>
      </c>
      <c r="H16" s="25" t="s">
        <v>317</v>
      </c>
      <c r="I16" s="28">
        <v>3392</v>
      </c>
      <c r="J16" s="98"/>
      <c r="L16" s="119"/>
      <c r="M16" s="119"/>
    </row>
    <row r="17" spans="1:13" s="17" customFormat="1" ht="15" customHeight="1" x14ac:dyDescent="0.25">
      <c r="A17" s="83">
        <v>44569</v>
      </c>
      <c r="B17" s="27" t="s">
        <v>316</v>
      </c>
      <c r="C17" s="27" t="s">
        <v>59</v>
      </c>
      <c r="D17" s="25" t="s">
        <v>263</v>
      </c>
      <c r="E17" s="25" t="s">
        <v>376</v>
      </c>
      <c r="F17" s="25" t="s">
        <v>638</v>
      </c>
      <c r="G17" s="25" t="s">
        <v>660</v>
      </c>
      <c r="H17" s="25" t="s">
        <v>317</v>
      </c>
      <c r="I17" s="28">
        <v>5936</v>
      </c>
      <c r="J17" s="98"/>
      <c r="L17" s="119"/>
      <c r="M17" s="119"/>
    </row>
    <row r="18" spans="1:13" s="17" customFormat="1" ht="15" customHeight="1" x14ac:dyDescent="0.25">
      <c r="A18" s="83">
        <v>44571</v>
      </c>
      <c r="B18" s="27" t="s">
        <v>316</v>
      </c>
      <c r="C18" s="27" t="s">
        <v>59</v>
      </c>
      <c r="D18" s="25" t="s">
        <v>263</v>
      </c>
      <c r="E18" s="25" t="s">
        <v>135</v>
      </c>
      <c r="F18" s="25" t="s">
        <v>573</v>
      </c>
      <c r="G18" s="25" t="s">
        <v>660</v>
      </c>
      <c r="H18" s="25" t="s">
        <v>317</v>
      </c>
      <c r="I18" s="28">
        <v>3392</v>
      </c>
      <c r="J18" s="98"/>
      <c r="L18" s="119"/>
      <c r="M18" s="119"/>
    </row>
    <row r="19" spans="1:13" s="17" customFormat="1" ht="15" customHeight="1" x14ac:dyDescent="0.25">
      <c r="A19" s="83">
        <v>44571</v>
      </c>
      <c r="B19" s="27" t="s">
        <v>316</v>
      </c>
      <c r="C19" s="27" t="s">
        <v>59</v>
      </c>
      <c r="D19" s="25" t="s">
        <v>263</v>
      </c>
      <c r="E19" s="25" t="s">
        <v>135</v>
      </c>
      <c r="F19" s="25" t="s">
        <v>170</v>
      </c>
      <c r="G19" s="25" t="s">
        <v>660</v>
      </c>
      <c r="H19" s="25" t="s">
        <v>317</v>
      </c>
      <c r="I19" s="28">
        <v>3392</v>
      </c>
      <c r="J19" s="98"/>
      <c r="L19" s="119"/>
      <c r="M19" s="119"/>
    </row>
    <row r="20" spans="1:13" s="17" customFormat="1" ht="15" customHeight="1" x14ac:dyDescent="0.25">
      <c r="A20" s="83">
        <v>44573</v>
      </c>
      <c r="B20" s="27" t="s">
        <v>316</v>
      </c>
      <c r="C20" s="27" t="s">
        <v>59</v>
      </c>
      <c r="D20" s="25" t="s">
        <v>263</v>
      </c>
      <c r="E20" s="25" t="s">
        <v>135</v>
      </c>
      <c r="F20" s="25" t="s">
        <v>637</v>
      </c>
      <c r="G20" s="25" t="s">
        <v>660</v>
      </c>
      <c r="H20" s="25" t="s">
        <v>317</v>
      </c>
      <c r="I20" s="28">
        <v>1696</v>
      </c>
      <c r="J20" s="98"/>
      <c r="L20" s="119"/>
      <c r="M20" s="119"/>
    </row>
    <row r="21" spans="1:13" s="17" customFormat="1" ht="15" customHeight="1" x14ac:dyDescent="0.25">
      <c r="A21" s="83">
        <v>44574</v>
      </c>
      <c r="B21" s="27" t="s">
        <v>316</v>
      </c>
      <c r="C21" s="27" t="s">
        <v>59</v>
      </c>
      <c r="D21" s="25" t="s">
        <v>263</v>
      </c>
      <c r="E21" s="25" t="s">
        <v>60</v>
      </c>
      <c r="F21" s="25" t="s">
        <v>602</v>
      </c>
      <c r="G21" s="25" t="s">
        <v>660</v>
      </c>
      <c r="H21" s="25" t="s">
        <v>317</v>
      </c>
      <c r="I21" s="28">
        <v>6784</v>
      </c>
      <c r="J21" s="98"/>
      <c r="L21" s="119"/>
      <c r="M21" s="119"/>
    </row>
    <row r="22" spans="1:13" s="17" customFormat="1" ht="15" customHeight="1" x14ac:dyDescent="0.25">
      <c r="A22" s="83">
        <v>44575</v>
      </c>
      <c r="B22" s="27" t="s">
        <v>316</v>
      </c>
      <c r="C22" s="27" t="s">
        <v>59</v>
      </c>
      <c r="D22" s="25" t="s">
        <v>263</v>
      </c>
      <c r="E22" s="25" t="s">
        <v>135</v>
      </c>
      <c r="F22" s="25" t="s">
        <v>555</v>
      </c>
      <c r="G22" s="25" t="s">
        <v>660</v>
      </c>
      <c r="H22" s="25" t="s">
        <v>317</v>
      </c>
      <c r="I22" s="28">
        <v>1696</v>
      </c>
      <c r="J22" s="98"/>
      <c r="L22" s="119"/>
      <c r="M22" s="119"/>
    </row>
    <row r="23" spans="1:13" s="17" customFormat="1" ht="15" customHeight="1" x14ac:dyDescent="0.25">
      <c r="A23" s="83">
        <v>44576</v>
      </c>
      <c r="B23" s="27" t="s">
        <v>316</v>
      </c>
      <c r="C23" s="27" t="s">
        <v>59</v>
      </c>
      <c r="D23" s="25" t="s">
        <v>263</v>
      </c>
      <c r="E23" s="25" t="s">
        <v>376</v>
      </c>
      <c r="F23" s="25" t="s">
        <v>639</v>
      </c>
      <c r="G23" s="25" t="s">
        <v>660</v>
      </c>
      <c r="H23" s="25" t="s">
        <v>317</v>
      </c>
      <c r="I23" s="28">
        <v>2544</v>
      </c>
      <c r="J23" s="98"/>
      <c r="L23" s="119"/>
      <c r="M23" s="119"/>
    </row>
    <row r="24" spans="1:13" s="17" customFormat="1" ht="15" customHeight="1" x14ac:dyDescent="0.25">
      <c r="A24" s="83">
        <v>44576</v>
      </c>
      <c r="B24" s="27" t="s">
        <v>316</v>
      </c>
      <c r="C24" s="27" t="s">
        <v>59</v>
      </c>
      <c r="D24" s="25" t="s">
        <v>263</v>
      </c>
      <c r="E24" s="25" t="s">
        <v>271</v>
      </c>
      <c r="F24" s="25" t="s">
        <v>611</v>
      </c>
      <c r="G24" s="25" t="s">
        <v>660</v>
      </c>
      <c r="H24" s="25" t="s">
        <v>317</v>
      </c>
      <c r="I24" s="28">
        <v>27136</v>
      </c>
      <c r="J24" s="98"/>
      <c r="L24" s="119"/>
      <c r="M24" s="119"/>
    </row>
    <row r="25" spans="1:13" s="17" customFormat="1" ht="15" customHeight="1" x14ac:dyDescent="0.25">
      <c r="A25" s="83">
        <v>44578</v>
      </c>
      <c r="B25" s="27" t="s">
        <v>316</v>
      </c>
      <c r="C25" s="27" t="s">
        <v>59</v>
      </c>
      <c r="D25" s="25" t="s">
        <v>263</v>
      </c>
      <c r="E25" s="25" t="s">
        <v>135</v>
      </c>
      <c r="F25" s="25" t="s">
        <v>573</v>
      </c>
      <c r="G25" s="25" t="s">
        <v>660</v>
      </c>
      <c r="H25" s="25" t="s">
        <v>317</v>
      </c>
      <c r="I25" s="28">
        <v>2544</v>
      </c>
      <c r="J25" s="98"/>
      <c r="L25" s="119"/>
      <c r="M25" s="119"/>
    </row>
    <row r="26" spans="1:13" s="17" customFormat="1" ht="15" customHeight="1" x14ac:dyDescent="0.25">
      <c r="A26" s="83">
        <v>44578</v>
      </c>
      <c r="B26" s="27" t="s">
        <v>316</v>
      </c>
      <c r="C26" s="27" t="s">
        <v>59</v>
      </c>
      <c r="D26" s="25" t="s">
        <v>263</v>
      </c>
      <c r="E26" s="25" t="s">
        <v>271</v>
      </c>
      <c r="F26" s="25" t="s">
        <v>624</v>
      </c>
      <c r="G26" s="25" t="s">
        <v>660</v>
      </c>
      <c r="H26" s="25" t="s">
        <v>317</v>
      </c>
      <c r="I26" s="28">
        <v>2544</v>
      </c>
      <c r="J26" s="98"/>
      <c r="L26" s="119"/>
      <c r="M26" s="119"/>
    </row>
    <row r="27" spans="1:13" s="17" customFormat="1" ht="15" customHeight="1" x14ac:dyDescent="0.25">
      <c r="A27" s="83">
        <v>44580</v>
      </c>
      <c r="B27" s="27" t="s">
        <v>316</v>
      </c>
      <c r="C27" s="27" t="s">
        <v>59</v>
      </c>
      <c r="D27" s="25" t="s">
        <v>263</v>
      </c>
      <c r="E27" s="25" t="s">
        <v>135</v>
      </c>
      <c r="F27" s="25" t="s">
        <v>637</v>
      </c>
      <c r="G27" s="25" t="s">
        <v>660</v>
      </c>
      <c r="H27" s="25" t="s">
        <v>317</v>
      </c>
      <c r="I27" s="28">
        <v>848</v>
      </c>
      <c r="J27" s="98"/>
      <c r="L27" s="119"/>
      <c r="M27" s="119"/>
    </row>
    <row r="28" spans="1:13" s="17" customFormat="1" ht="15" customHeight="1" x14ac:dyDescent="0.25">
      <c r="A28" s="83">
        <v>44581</v>
      </c>
      <c r="B28" s="27" t="s">
        <v>316</v>
      </c>
      <c r="C28" s="27" t="s">
        <v>59</v>
      </c>
      <c r="D28" s="25" t="s">
        <v>263</v>
      </c>
      <c r="E28" s="25" t="s">
        <v>60</v>
      </c>
      <c r="F28" s="25" t="s">
        <v>489</v>
      </c>
      <c r="G28" s="25" t="s">
        <v>660</v>
      </c>
      <c r="H28" s="25" t="s">
        <v>317</v>
      </c>
      <c r="I28" s="28">
        <v>7632</v>
      </c>
      <c r="J28" s="98"/>
      <c r="L28" s="119"/>
      <c r="M28" s="119"/>
    </row>
    <row r="29" spans="1:13" s="17" customFormat="1" ht="15" customHeight="1" x14ac:dyDescent="0.25">
      <c r="A29" s="83">
        <v>44582</v>
      </c>
      <c r="B29" s="27" t="s">
        <v>316</v>
      </c>
      <c r="C29" s="27" t="s">
        <v>59</v>
      </c>
      <c r="D29" s="25" t="s">
        <v>263</v>
      </c>
      <c r="E29" s="25" t="s">
        <v>135</v>
      </c>
      <c r="F29" s="25" t="s">
        <v>527</v>
      </c>
      <c r="G29" s="25" t="s">
        <v>660</v>
      </c>
      <c r="H29" s="25" t="s">
        <v>317</v>
      </c>
      <c r="I29" s="28">
        <v>1696</v>
      </c>
      <c r="J29" s="98"/>
      <c r="L29" s="119"/>
      <c r="M29" s="119"/>
    </row>
    <row r="30" spans="1:13" s="17" customFormat="1" ht="15" customHeight="1" x14ac:dyDescent="0.25">
      <c r="A30" s="83">
        <v>44584</v>
      </c>
      <c r="B30" s="27" t="s">
        <v>316</v>
      </c>
      <c r="C30" s="27" t="s">
        <v>59</v>
      </c>
      <c r="D30" s="25" t="s">
        <v>263</v>
      </c>
      <c r="E30" s="25" t="s">
        <v>376</v>
      </c>
      <c r="F30" s="25" t="s">
        <v>640</v>
      </c>
      <c r="G30" s="25" t="s">
        <v>660</v>
      </c>
      <c r="H30" s="25" t="s">
        <v>317</v>
      </c>
      <c r="I30" s="28">
        <v>2544</v>
      </c>
      <c r="J30" s="98"/>
      <c r="L30" s="119"/>
      <c r="M30" s="119"/>
    </row>
    <row r="31" spans="1:13" s="17" customFormat="1" ht="15" customHeight="1" x14ac:dyDescent="0.25">
      <c r="A31" s="83">
        <v>44584</v>
      </c>
      <c r="B31" s="27" t="s">
        <v>316</v>
      </c>
      <c r="C31" s="27" t="s">
        <v>59</v>
      </c>
      <c r="D31" s="25" t="s">
        <v>263</v>
      </c>
      <c r="E31" s="25" t="s">
        <v>271</v>
      </c>
      <c r="F31" s="25" t="s">
        <v>611</v>
      </c>
      <c r="G31" s="25" t="s">
        <v>660</v>
      </c>
      <c r="H31" s="25" t="s">
        <v>317</v>
      </c>
      <c r="I31" s="28">
        <v>27136</v>
      </c>
      <c r="J31" s="98"/>
      <c r="L31" s="119"/>
      <c r="M31" s="119"/>
    </row>
    <row r="32" spans="1:13" s="17" customFormat="1" ht="15" customHeight="1" x14ac:dyDescent="0.25">
      <c r="A32" s="83">
        <v>44586</v>
      </c>
      <c r="B32" s="27" t="s">
        <v>316</v>
      </c>
      <c r="C32" s="27" t="s">
        <v>59</v>
      </c>
      <c r="D32" s="25" t="s">
        <v>263</v>
      </c>
      <c r="E32" s="25" t="s">
        <v>135</v>
      </c>
      <c r="F32" s="25" t="s">
        <v>170</v>
      </c>
      <c r="G32" s="25" t="s">
        <v>660</v>
      </c>
      <c r="H32" s="25" t="s">
        <v>317</v>
      </c>
      <c r="I32" s="28">
        <v>2544</v>
      </c>
      <c r="J32" s="98"/>
      <c r="L32" s="119"/>
      <c r="M32" s="119"/>
    </row>
    <row r="33" spans="1:13" s="17" customFormat="1" ht="15" customHeight="1" x14ac:dyDescent="0.25">
      <c r="A33" s="83">
        <v>44587</v>
      </c>
      <c r="B33" s="27" t="s">
        <v>316</v>
      </c>
      <c r="C33" s="27" t="s">
        <v>59</v>
      </c>
      <c r="D33" s="25" t="s">
        <v>263</v>
      </c>
      <c r="E33" s="25" t="s">
        <v>135</v>
      </c>
      <c r="F33" s="25" t="s">
        <v>637</v>
      </c>
      <c r="G33" s="25" t="s">
        <v>660</v>
      </c>
      <c r="H33" s="25" t="s">
        <v>317</v>
      </c>
      <c r="I33" s="28">
        <v>1696</v>
      </c>
      <c r="J33" s="98"/>
      <c r="L33" s="119"/>
      <c r="M33" s="119"/>
    </row>
    <row r="34" spans="1:13" s="17" customFormat="1" ht="15" customHeight="1" x14ac:dyDescent="0.25">
      <c r="A34" s="83">
        <v>44588</v>
      </c>
      <c r="B34" s="27" t="s">
        <v>316</v>
      </c>
      <c r="C34" s="27" t="s">
        <v>59</v>
      </c>
      <c r="D34" s="25" t="s">
        <v>263</v>
      </c>
      <c r="E34" s="25" t="s">
        <v>60</v>
      </c>
      <c r="F34" s="25" t="s">
        <v>369</v>
      </c>
      <c r="G34" s="25" t="s">
        <v>660</v>
      </c>
      <c r="H34" s="25" t="s">
        <v>317</v>
      </c>
      <c r="I34" s="28">
        <v>5936</v>
      </c>
      <c r="J34" s="98"/>
      <c r="L34" s="119"/>
      <c r="M34" s="119"/>
    </row>
    <row r="35" spans="1:13" s="17" customFormat="1" ht="15" customHeight="1" x14ac:dyDescent="0.25">
      <c r="A35" s="83">
        <v>44589</v>
      </c>
      <c r="B35" s="27" t="s">
        <v>316</v>
      </c>
      <c r="C35" s="27" t="s">
        <v>59</v>
      </c>
      <c r="D35" s="25" t="s">
        <v>263</v>
      </c>
      <c r="E35" s="25" t="s">
        <v>135</v>
      </c>
      <c r="F35" s="25" t="s">
        <v>573</v>
      </c>
      <c r="G35" s="25" t="s">
        <v>660</v>
      </c>
      <c r="H35" s="25" t="s">
        <v>317</v>
      </c>
      <c r="I35" s="28">
        <v>4240</v>
      </c>
      <c r="J35" s="98"/>
      <c r="L35" s="119"/>
      <c r="M35" s="119"/>
    </row>
    <row r="36" spans="1:13" s="17" customFormat="1" ht="15" customHeight="1" x14ac:dyDescent="0.25">
      <c r="A36" s="83">
        <v>44592</v>
      </c>
      <c r="B36" s="27" t="s">
        <v>316</v>
      </c>
      <c r="C36" s="27" t="s">
        <v>59</v>
      </c>
      <c r="D36" s="25" t="s">
        <v>263</v>
      </c>
      <c r="E36" s="25" t="s">
        <v>135</v>
      </c>
      <c r="F36" s="25" t="s">
        <v>556</v>
      </c>
      <c r="G36" s="25" t="s">
        <v>660</v>
      </c>
      <c r="H36" s="25" t="s">
        <v>317</v>
      </c>
      <c r="I36" s="28">
        <v>1696</v>
      </c>
      <c r="J36" s="98"/>
      <c r="L36" s="119"/>
      <c r="M36" s="119"/>
    </row>
    <row r="37" spans="1:13" s="17" customFormat="1" ht="15" customHeight="1" x14ac:dyDescent="0.25">
      <c r="A37" s="83">
        <v>44592</v>
      </c>
      <c r="B37" s="27" t="s">
        <v>316</v>
      </c>
      <c r="C37" s="27" t="s">
        <v>59</v>
      </c>
      <c r="D37" s="25" t="s">
        <v>263</v>
      </c>
      <c r="E37" s="25" t="s">
        <v>376</v>
      </c>
      <c r="F37" s="25" t="s">
        <v>640</v>
      </c>
      <c r="G37" s="25" t="s">
        <v>660</v>
      </c>
      <c r="H37" s="25" t="s">
        <v>317</v>
      </c>
      <c r="I37" s="28">
        <v>4240</v>
      </c>
      <c r="J37" s="98"/>
      <c r="L37" s="119"/>
      <c r="M37" s="119"/>
    </row>
    <row r="38" spans="1:13" s="17" customFormat="1" ht="15" customHeight="1" x14ac:dyDescent="0.25">
      <c r="A38" s="83">
        <v>44594</v>
      </c>
      <c r="B38" s="27" t="s">
        <v>316</v>
      </c>
      <c r="C38" s="27" t="s">
        <v>59</v>
      </c>
      <c r="D38" s="25" t="s">
        <v>263</v>
      </c>
      <c r="E38" s="25" t="s">
        <v>135</v>
      </c>
      <c r="F38" s="25" t="s">
        <v>637</v>
      </c>
      <c r="G38" s="25" t="s">
        <v>660</v>
      </c>
      <c r="H38" s="25" t="s">
        <v>317</v>
      </c>
      <c r="I38" s="28">
        <v>848</v>
      </c>
      <c r="J38" s="98"/>
      <c r="L38" s="119"/>
      <c r="M38" s="119"/>
    </row>
    <row r="39" spans="1:13" s="17" customFormat="1" ht="15" customHeight="1" x14ac:dyDescent="0.25">
      <c r="A39" s="83">
        <v>44595</v>
      </c>
      <c r="B39" s="27" t="s">
        <v>316</v>
      </c>
      <c r="C39" s="27" t="s">
        <v>59</v>
      </c>
      <c r="D39" s="25" t="s">
        <v>263</v>
      </c>
      <c r="E39" s="25" t="s">
        <v>135</v>
      </c>
      <c r="F39" s="25" t="s">
        <v>573</v>
      </c>
      <c r="G39" s="25" t="s">
        <v>660</v>
      </c>
      <c r="H39" s="25" t="s">
        <v>317</v>
      </c>
      <c r="I39" s="28">
        <v>2544</v>
      </c>
      <c r="J39" s="98"/>
      <c r="L39" s="119"/>
      <c r="M39" s="119"/>
    </row>
    <row r="40" spans="1:13" s="17" customFormat="1" ht="15" customHeight="1" x14ac:dyDescent="0.25">
      <c r="A40" s="83">
        <v>44595</v>
      </c>
      <c r="B40" s="27" t="s">
        <v>316</v>
      </c>
      <c r="C40" s="27" t="s">
        <v>59</v>
      </c>
      <c r="D40" s="25" t="s">
        <v>263</v>
      </c>
      <c r="E40" s="25" t="s">
        <v>60</v>
      </c>
      <c r="F40" s="25" t="s">
        <v>489</v>
      </c>
      <c r="G40" s="25" t="s">
        <v>660</v>
      </c>
      <c r="H40" s="25" t="s">
        <v>317</v>
      </c>
      <c r="I40" s="28">
        <v>7632</v>
      </c>
      <c r="J40" s="98"/>
      <c r="L40" s="119"/>
      <c r="M40" s="119"/>
    </row>
    <row r="41" spans="1:13" s="17" customFormat="1" ht="15" customHeight="1" x14ac:dyDescent="0.25">
      <c r="A41" s="83">
        <v>44596</v>
      </c>
      <c r="B41" s="27" t="s">
        <v>316</v>
      </c>
      <c r="C41" s="27" t="s">
        <v>59</v>
      </c>
      <c r="D41" s="25" t="s">
        <v>263</v>
      </c>
      <c r="E41" s="25" t="s">
        <v>135</v>
      </c>
      <c r="F41" s="25" t="s">
        <v>527</v>
      </c>
      <c r="G41" s="25" t="s">
        <v>660</v>
      </c>
      <c r="H41" s="25" t="s">
        <v>317</v>
      </c>
      <c r="I41" s="28">
        <v>4240</v>
      </c>
      <c r="J41" s="98"/>
      <c r="L41" s="119"/>
      <c r="M41" s="119"/>
    </row>
    <row r="42" spans="1:13" s="17" customFormat="1" ht="15" customHeight="1" x14ac:dyDescent="0.25">
      <c r="A42" s="83">
        <v>44599</v>
      </c>
      <c r="B42" s="27" t="s">
        <v>316</v>
      </c>
      <c r="C42" s="27" t="s">
        <v>59</v>
      </c>
      <c r="D42" s="25" t="s">
        <v>263</v>
      </c>
      <c r="E42" s="25" t="s">
        <v>135</v>
      </c>
      <c r="F42" s="25" t="s">
        <v>527</v>
      </c>
      <c r="G42" s="25" t="s">
        <v>660</v>
      </c>
      <c r="H42" s="25" t="s">
        <v>317</v>
      </c>
      <c r="I42" s="28">
        <v>2544</v>
      </c>
      <c r="J42" s="98"/>
      <c r="L42" s="119"/>
      <c r="M42" s="119"/>
    </row>
    <row r="43" spans="1:13" s="17" customFormat="1" ht="15" customHeight="1" x14ac:dyDescent="0.25">
      <c r="A43" s="83">
        <v>44599</v>
      </c>
      <c r="B43" s="27" t="s">
        <v>316</v>
      </c>
      <c r="C43" s="27" t="s">
        <v>59</v>
      </c>
      <c r="D43" s="25" t="s">
        <v>263</v>
      </c>
      <c r="E43" s="25" t="s">
        <v>271</v>
      </c>
      <c r="F43" s="25" t="s">
        <v>611</v>
      </c>
      <c r="G43" s="25" t="s">
        <v>660</v>
      </c>
      <c r="H43" s="25" t="s">
        <v>317</v>
      </c>
      <c r="I43" s="28">
        <v>27136</v>
      </c>
      <c r="J43" s="98"/>
      <c r="L43" s="119"/>
      <c r="M43" s="119"/>
    </row>
    <row r="44" spans="1:13" s="17" customFormat="1" ht="15" customHeight="1" x14ac:dyDescent="0.25">
      <c r="A44" s="83">
        <v>44601</v>
      </c>
      <c r="B44" s="27" t="s">
        <v>316</v>
      </c>
      <c r="C44" s="27" t="s">
        <v>59</v>
      </c>
      <c r="D44" s="25" t="s">
        <v>263</v>
      </c>
      <c r="E44" s="25" t="s">
        <v>135</v>
      </c>
      <c r="F44" s="25" t="s">
        <v>637</v>
      </c>
      <c r="G44" s="25" t="s">
        <v>660</v>
      </c>
      <c r="H44" s="25" t="s">
        <v>317</v>
      </c>
      <c r="I44" s="28">
        <v>1696</v>
      </c>
      <c r="J44" s="98"/>
      <c r="L44" s="119"/>
      <c r="M44" s="119"/>
    </row>
    <row r="45" spans="1:13" s="17" customFormat="1" ht="15" customHeight="1" x14ac:dyDescent="0.25">
      <c r="A45" s="83">
        <v>44602</v>
      </c>
      <c r="B45" s="27" t="s">
        <v>316</v>
      </c>
      <c r="C45" s="27" t="s">
        <v>59</v>
      </c>
      <c r="D45" s="25" t="s">
        <v>263</v>
      </c>
      <c r="E45" s="25" t="s">
        <v>135</v>
      </c>
      <c r="F45" s="25" t="s">
        <v>556</v>
      </c>
      <c r="G45" s="25" t="s">
        <v>660</v>
      </c>
      <c r="H45" s="25" t="s">
        <v>317</v>
      </c>
      <c r="I45" s="28">
        <v>3392</v>
      </c>
      <c r="J45" s="98"/>
      <c r="L45" s="119"/>
      <c r="M45" s="119"/>
    </row>
    <row r="46" spans="1:13" s="17" customFormat="1" ht="15" customHeight="1" x14ac:dyDescent="0.25">
      <c r="A46" s="83">
        <v>44602</v>
      </c>
      <c r="B46" s="27" t="s">
        <v>316</v>
      </c>
      <c r="C46" s="27" t="s">
        <v>59</v>
      </c>
      <c r="D46" s="25" t="s">
        <v>263</v>
      </c>
      <c r="E46" s="25" t="s">
        <v>60</v>
      </c>
      <c r="F46" s="25" t="s">
        <v>602</v>
      </c>
      <c r="G46" s="25" t="s">
        <v>660</v>
      </c>
      <c r="H46" s="25" t="s">
        <v>317</v>
      </c>
      <c r="I46" s="28">
        <v>7632</v>
      </c>
      <c r="J46" s="98"/>
      <c r="L46" s="119"/>
      <c r="M46" s="119"/>
    </row>
    <row r="47" spans="1:13" s="17" customFormat="1" ht="15" customHeight="1" x14ac:dyDescent="0.25">
      <c r="A47" s="83">
        <v>44603</v>
      </c>
      <c r="B47" s="27" t="s">
        <v>316</v>
      </c>
      <c r="C47" s="27" t="s">
        <v>59</v>
      </c>
      <c r="D47" s="25" t="s">
        <v>263</v>
      </c>
      <c r="E47" s="25" t="s">
        <v>271</v>
      </c>
      <c r="F47" s="25" t="s">
        <v>611</v>
      </c>
      <c r="G47" s="25" t="s">
        <v>660</v>
      </c>
      <c r="H47" s="25" t="s">
        <v>317</v>
      </c>
      <c r="I47" s="28">
        <v>27136</v>
      </c>
      <c r="J47" s="98"/>
      <c r="L47" s="119"/>
      <c r="M47" s="119"/>
    </row>
    <row r="48" spans="1:13" s="17" customFormat="1" ht="15" customHeight="1" x14ac:dyDescent="0.25">
      <c r="A48" s="83">
        <v>44608</v>
      </c>
      <c r="B48" s="27" t="s">
        <v>316</v>
      </c>
      <c r="C48" s="27" t="s">
        <v>59</v>
      </c>
      <c r="D48" s="25" t="s">
        <v>263</v>
      </c>
      <c r="E48" s="25" t="s">
        <v>135</v>
      </c>
      <c r="F48" s="25" t="s">
        <v>646</v>
      </c>
      <c r="G48" s="25" t="s">
        <v>660</v>
      </c>
      <c r="H48" s="25" t="s">
        <v>317</v>
      </c>
      <c r="I48" s="28">
        <v>1696</v>
      </c>
      <c r="J48" s="98"/>
      <c r="L48" s="119"/>
      <c r="M48" s="119"/>
    </row>
    <row r="49" spans="1:13" s="17" customFormat="1" ht="15" customHeight="1" x14ac:dyDescent="0.25">
      <c r="A49" s="83">
        <v>44608</v>
      </c>
      <c r="B49" s="27" t="s">
        <v>316</v>
      </c>
      <c r="C49" s="27" t="s">
        <v>59</v>
      </c>
      <c r="D49" s="25" t="s">
        <v>263</v>
      </c>
      <c r="E49" s="25" t="s">
        <v>376</v>
      </c>
      <c r="F49" s="25" t="s">
        <v>640</v>
      </c>
      <c r="G49" s="25" t="s">
        <v>660</v>
      </c>
      <c r="H49" s="25" t="s">
        <v>317</v>
      </c>
      <c r="I49" s="28">
        <v>5936</v>
      </c>
      <c r="J49" s="98"/>
      <c r="L49" s="119"/>
      <c r="M49" s="119"/>
    </row>
    <row r="50" spans="1:13" s="17" customFormat="1" ht="15" customHeight="1" x14ac:dyDescent="0.25">
      <c r="A50" s="83">
        <v>44610</v>
      </c>
      <c r="B50" s="27" t="s">
        <v>316</v>
      </c>
      <c r="C50" s="27" t="s">
        <v>59</v>
      </c>
      <c r="D50" s="25" t="s">
        <v>263</v>
      </c>
      <c r="E50" s="25" t="s">
        <v>135</v>
      </c>
      <c r="F50" s="25" t="s">
        <v>555</v>
      </c>
      <c r="G50" s="25" t="s">
        <v>660</v>
      </c>
      <c r="H50" s="25" t="s">
        <v>317</v>
      </c>
      <c r="I50" s="28">
        <v>3392</v>
      </c>
      <c r="J50" s="98"/>
      <c r="L50" s="119"/>
      <c r="M50" s="119"/>
    </row>
    <row r="51" spans="1:13" s="17" customFormat="1" ht="15" customHeight="1" x14ac:dyDescent="0.25">
      <c r="A51" s="83">
        <v>44610</v>
      </c>
      <c r="B51" s="27" t="s">
        <v>316</v>
      </c>
      <c r="C51" s="27" t="s">
        <v>59</v>
      </c>
      <c r="D51" s="25" t="s">
        <v>263</v>
      </c>
      <c r="E51" s="25" t="s">
        <v>135</v>
      </c>
      <c r="F51" s="25" t="s">
        <v>647</v>
      </c>
      <c r="G51" s="25" t="s">
        <v>660</v>
      </c>
      <c r="H51" s="25" t="s">
        <v>317</v>
      </c>
      <c r="I51" s="28">
        <v>1696</v>
      </c>
      <c r="J51" s="98"/>
      <c r="L51" s="119"/>
      <c r="M51" s="119"/>
    </row>
    <row r="52" spans="1:13" s="17" customFormat="1" ht="15" customHeight="1" x14ac:dyDescent="0.25">
      <c r="A52" s="83">
        <v>44610</v>
      </c>
      <c r="B52" s="27" t="s">
        <v>316</v>
      </c>
      <c r="C52" s="27" t="s">
        <v>59</v>
      </c>
      <c r="D52" s="25" t="s">
        <v>263</v>
      </c>
      <c r="E52" s="25" t="s">
        <v>60</v>
      </c>
      <c r="F52" s="25" t="s">
        <v>489</v>
      </c>
      <c r="G52" s="25" t="s">
        <v>660</v>
      </c>
      <c r="H52" s="25" t="s">
        <v>317</v>
      </c>
      <c r="I52" s="28">
        <v>8480</v>
      </c>
      <c r="J52" s="98"/>
      <c r="L52" s="119"/>
      <c r="M52" s="119"/>
    </row>
    <row r="53" spans="1:13" s="17" customFormat="1" ht="15" customHeight="1" x14ac:dyDescent="0.25">
      <c r="A53" s="83">
        <v>44611</v>
      </c>
      <c r="B53" s="27" t="s">
        <v>316</v>
      </c>
      <c r="C53" s="27" t="s">
        <v>59</v>
      </c>
      <c r="D53" s="25" t="s">
        <v>263</v>
      </c>
      <c r="E53" s="25" t="s">
        <v>271</v>
      </c>
      <c r="F53" s="25" t="s">
        <v>611</v>
      </c>
      <c r="G53" s="25" t="s">
        <v>660</v>
      </c>
      <c r="H53" s="25" t="s">
        <v>317</v>
      </c>
      <c r="I53" s="28">
        <v>27136</v>
      </c>
      <c r="J53" s="98"/>
      <c r="L53" s="119"/>
      <c r="M53" s="119"/>
    </row>
    <row r="54" spans="1:13" s="17" customFormat="1" ht="15" customHeight="1" x14ac:dyDescent="0.25">
      <c r="A54" s="83">
        <v>44613</v>
      </c>
      <c r="B54" s="27" t="s">
        <v>316</v>
      </c>
      <c r="C54" s="27" t="s">
        <v>59</v>
      </c>
      <c r="D54" s="25" t="s">
        <v>263</v>
      </c>
      <c r="E54" s="25" t="s">
        <v>376</v>
      </c>
      <c r="F54" s="25" t="s">
        <v>377</v>
      </c>
      <c r="G54" s="25" t="s">
        <v>660</v>
      </c>
      <c r="H54" s="25" t="s">
        <v>317</v>
      </c>
      <c r="I54" s="28">
        <v>2544</v>
      </c>
      <c r="J54" s="98"/>
      <c r="L54" s="119"/>
      <c r="M54" s="119"/>
    </row>
    <row r="55" spans="1:13" s="17" customFormat="1" ht="15" customHeight="1" thickBot="1" x14ac:dyDescent="0.3">
      <c r="A55" s="196">
        <v>44614</v>
      </c>
      <c r="B55" s="197" t="s">
        <v>316</v>
      </c>
      <c r="C55" s="197" t="s">
        <v>59</v>
      </c>
      <c r="D55" s="198" t="s">
        <v>263</v>
      </c>
      <c r="E55" s="198" t="s">
        <v>135</v>
      </c>
      <c r="F55" s="198" t="s">
        <v>170</v>
      </c>
      <c r="G55" s="198" t="s">
        <v>660</v>
      </c>
      <c r="H55" s="198" t="s">
        <v>317</v>
      </c>
      <c r="I55" s="199">
        <v>1696</v>
      </c>
      <c r="J55" s="200"/>
      <c r="L55" s="119"/>
      <c r="M55" s="119"/>
    </row>
    <row r="56" spans="1:13" s="17" customFormat="1" ht="15" customHeight="1" thickTop="1" x14ac:dyDescent="0.25">
      <c r="A56" s="83">
        <v>44615</v>
      </c>
      <c r="B56" s="27" t="s">
        <v>316</v>
      </c>
      <c r="C56" s="27" t="s">
        <v>59</v>
      </c>
      <c r="D56" s="25" t="s">
        <v>263</v>
      </c>
      <c r="E56" s="25" t="s">
        <v>135</v>
      </c>
      <c r="F56" s="25" t="s">
        <v>555</v>
      </c>
      <c r="G56" s="25" t="s">
        <v>660</v>
      </c>
      <c r="H56" s="25" t="s">
        <v>317</v>
      </c>
      <c r="I56" s="28">
        <v>2544</v>
      </c>
      <c r="J56" s="98"/>
      <c r="L56" s="119"/>
      <c r="M56" s="119"/>
    </row>
    <row r="57" spans="1:13" s="17" customFormat="1" ht="15" customHeight="1" x14ac:dyDescent="0.25">
      <c r="A57" s="83">
        <v>44615</v>
      </c>
      <c r="B57" s="27" t="s">
        <v>316</v>
      </c>
      <c r="C57" s="27" t="s">
        <v>59</v>
      </c>
      <c r="D57" s="25" t="s">
        <v>263</v>
      </c>
      <c r="E57" s="25" t="s">
        <v>135</v>
      </c>
      <c r="F57" s="25" t="s">
        <v>637</v>
      </c>
      <c r="G57" s="25" t="s">
        <v>660</v>
      </c>
      <c r="H57" s="25" t="s">
        <v>317</v>
      </c>
      <c r="I57" s="28">
        <v>1696</v>
      </c>
      <c r="J57" s="98"/>
      <c r="L57" s="119"/>
      <c r="M57" s="119"/>
    </row>
    <row r="58" spans="1:13" s="17" customFormat="1" ht="15" customHeight="1" x14ac:dyDescent="0.25">
      <c r="A58" s="83">
        <v>44616</v>
      </c>
      <c r="B58" s="27" t="s">
        <v>316</v>
      </c>
      <c r="C58" s="27" t="s">
        <v>59</v>
      </c>
      <c r="D58" s="25" t="s">
        <v>263</v>
      </c>
      <c r="E58" s="25" t="s">
        <v>60</v>
      </c>
      <c r="F58" s="25" t="s">
        <v>369</v>
      </c>
      <c r="G58" s="25" t="s">
        <v>660</v>
      </c>
      <c r="H58" s="25" t="s">
        <v>317</v>
      </c>
      <c r="I58" s="28">
        <v>6784</v>
      </c>
      <c r="J58" s="98"/>
      <c r="L58" s="119"/>
      <c r="M58" s="119"/>
    </row>
    <row r="59" spans="1:13" s="17" customFormat="1" ht="15" customHeight="1" x14ac:dyDescent="0.25">
      <c r="A59" s="83">
        <v>44617</v>
      </c>
      <c r="B59" s="27" t="s">
        <v>316</v>
      </c>
      <c r="C59" s="27" t="s">
        <v>59</v>
      </c>
      <c r="D59" s="25" t="s">
        <v>263</v>
      </c>
      <c r="E59" s="25" t="s">
        <v>135</v>
      </c>
      <c r="F59" s="25" t="s">
        <v>516</v>
      </c>
      <c r="G59" s="25" t="s">
        <v>660</v>
      </c>
      <c r="H59" s="25" t="s">
        <v>317</v>
      </c>
      <c r="I59" s="28">
        <v>1696</v>
      </c>
      <c r="J59" s="98"/>
      <c r="L59" s="119"/>
      <c r="M59" s="119"/>
    </row>
    <row r="60" spans="1:13" s="17" customFormat="1" ht="15" customHeight="1" x14ac:dyDescent="0.25">
      <c r="A60" s="83">
        <v>44619</v>
      </c>
      <c r="B60" s="27" t="s">
        <v>316</v>
      </c>
      <c r="C60" s="27" t="s">
        <v>59</v>
      </c>
      <c r="D60" s="25" t="s">
        <v>263</v>
      </c>
      <c r="E60" s="25" t="s">
        <v>376</v>
      </c>
      <c r="F60" s="25" t="s">
        <v>377</v>
      </c>
      <c r="G60" s="25" t="s">
        <v>660</v>
      </c>
      <c r="H60" s="25" t="s">
        <v>317</v>
      </c>
      <c r="I60" s="28">
        <v>7632</v>
      </c>
      <c r="J60" s="98"/>
      <c r="L60" s="119"/>
      <c r="M60" s="119"/>
    </row>
    <row r="61" spans="1:13" s="17" customFormat="1" ht="15" customHeight="1" x14ac:dyDescent="0.25">
      <c r="A61" s="83">
        <v>44619</v>
      </c>
      <c r="B61" s="27" t="s">
        <v>316</v>
      </c>
      <c r="C61" s="27" t="s">
        <v>59</v>
      </c>
      <c r="D61" s="25" t="s">
        <v>263</v>
      </c>
      <c r="E61" s="25" t="s">
        <v>271</v>
      </c>
      <c r="F61" s="25" t="s">
        <v>611</v>
      </c>
      <c r="G61" s="25" t="s">
        <v>660</v>
      </c>
      <c r="H61" s="25" t="s">
        <v>317</v>
      </c>
      <c r="I61" s="28">
        <v>27136</v>
      </c>
      <c r="J61" s="98"/>
      <c r="L61" s="119"/>
      <c r="M61" s="119"/>
    </row>
    <row r="62" spans="1:13" s="17" customFormat="1" ht="15" customHeight="1" x14ac:dyDescent="0.25">
      <c r="A62" s="83">
        <v>44620</v>
      </c>
      <c r="B62" s="27" t="s">
        <v>316</v>
      </c>
      <c r="C62" s="27" t="s">
        <v>59</v>
      </c>
      <c r="D62" s="25" t="s">
        <v>263</v>
      </c>
      <c r="E62" s="25" t="s">
        <v>135</v>
      </c>
      <c r="F62" s="25" t="s">
        <v>516</v>
      </c>
      <c r="G62" s="25" t="s">
        <v>660</v>
      </c>
      <c r="H62" s="25" t="s">
        <v>317</v>
      </c>
      <c r="I62" s="28">
        <v>1696</v>
      </c>
      <c r="J62" s="98"/>
      <c r="L62" s="119"/>
      <c r="M62" s="119"/>
    </row>
    <row r="63" spans="1:13" s="17" customFormat="1" ht="15" customHeight="1" x14ac:dyDescent="0.25">
      <c r="A63" s="83">
        <v>44621</v>
      </c>
      <c r="B63" s="27" t="s">
        <v>316</v>
      </c>
      <c r="C63" s="27" t="s">
        <v>59</v>
      </c>
      <c r="D63" s="25" t="s">
        <v>263</v>
      </c>
      <c r="E63" s="25" t="s">
        <v>135</v>
      </c>
      <c r="F63" s="25" t="s">
        <v>170</v>
      </c>
      <c r="G63" s="25" t="s">
        <v>660</v>
      </c>
      <c r="H63" s="25" t="s">
        <v>317</v>
      </c>
      <c r="I63" s="28">
        <v>1696</v>
      </c>
      <c r="J63" s="98"/>
      <c r="L63" s="119"/>
      <c r="M63" s="119"/>
    </row>
    <row r="64" spans="1:13" s="17" customFormat="1" ht="15" customHeight="1" x14ac:dyDescent="0.25">
      <c r="A64" s="83">
        <v>44622</v>
      </c>
      <c r="B64" s="27" t="s">
        <v>316</v>
      </c>
      <c r="C64" s="27" t="s">
        <v>59</v>
      </c>
      <c r="D64" s="25" t="s">
        <v>263</v>
      </c>
      <c r="E64" s="25" t="s">
        <v>135</v>
      </c>
      <c r="F64" s="25" t="s">
        <v>170</v>
      </c>
      <c r="G64" s="25" t="s">
        <v>660</v>
      </c>
      <c r="H64" s="25" t="s">
        <v>317</v>
      </c>
      <c r="I64" s="28">
        <v>2544</v>
      </c>
      <c r="J64" s="98"/>
      <c r="L64" s="119"/>
      <c r="M64" s="119"/>
    </row>
    <row r="65" spans="1:13" s="17" customFormat="1" ht="15" customHeight="1" x14ac:dyDescent="0.25">
      <c r="A65" s="83">
        <v>44622</v>
      </c>
      <c r="B65" s="27" t="s">
        <v>316</v>
      </c>
      <c r="C65" s="27" t="s">
        <v>59</v>
      </c>
      <c r="D65" s="25" t="s">
        <v>263</v>
      </c>
      <c r="E65" s="25" t="s">
        <v>135</v>
      </c>
      <c r="F65" s="25" t="s">
        <v>637</v>
      </c>
      <c r="G65" s="25" t="s">
        <v>660</v>
      </c>
      <c r="H65" s="25" t="s">
        <v>317</v>
      </c>
      <c r="I65" s="28">
        <v>2544</v>
      </c>
      <c r="J65" s="98"/>
      <c r="L65" s="119"/>
      <c r="M65" s="119"/>
    </row>
    <row r="66" spans="1:13" s="17" customFormat="1" ht="15" customHeight="1" x14ac:dyDescent="0.25">
      <c r="A66" s="83">
        <v>44623</v>
      </c>
      <c r="B66" s="27" t="s">
        <v>316</v>
      </c>
      <c r="C66" s="27" t="s">
        <v>59</v>
      </c>
      <c r="D66" s="25" t="s">
        <v>263</v>
      </c>
      <c r="E66" s="25" t="s">
        <v>60</v>
      </c>
      <c r="F66" s="25" t="s">
        <v>489</v>
      </c>
      <c r="G66" s="25" t="s">
        <v>660</v>
      </c>
      <c r="H66" s="25" t="s">
        <v>317</v>
      </c>
      <c r="I66" s="28">
        <v>7632</v>
      </c>
      <c r="J66" s="98"/>
      <c r="L66" s="119"/>
      <c r="M66" s="119"/>
    </row>
    <row r="67" spans="1:13" s="17" customFormat="1" ht="15" customHeight="1" x14ac:dyDescent="0.25">
      <c r="A67" s="83">
        <v>44624</v>
      </c>
      <c r="B67" s="27" t="s">
        <v>316</v>
      </c>
      <c r="C67" s="27" t="s">
        <v>59</v>
      </c>
      <c r="D67" s="25" t="s">
        <v>263</v>
      </c>
      <c r="E67" s="25" t="s">
        <v>135</v>
      </c>
      <c r="F67" s="25" t="s">
        <v>556</v>
      </c>
      <c r="G67" s="25" t="s">
        <v>660</v>
      </c>
      <c r="H67" s="25" t="s">
        <v>317</v>
      </c>
      <c r="I67" s="28">
        <v>1696</v>
      </c>
      <c r="J67" s="98"/>
      <c r="L67" s="119"/>
      <c r="M67" s="119"/>
    </row>
    <row r="68" spans="1:13" s="17" customFormat="1" ht="15" customHeight="1" x14ac:dyDescent="0.25">
      <c r="A68" s="83">
        <v>44626</v>
      </c>
      <c r="B68" s="27" t="s">
        <v>316</v>
      </c>
      <c r="C68" s="27" t="s">
        <v>59</v>
      </c>
      <c r="D68" s="25" t="s">
        <v>263</v>
      </c>
      <c r="E68" s="25" t="s">
        <v>376</v>
      </c>
      <c r="F68" s="25" t="s">
        <v>377</v>
      </c>
      <c r="G68" s="25" t="s">
        <v>660</v>
      </c>
      <c r="H68" s="25" t="s">
        <v>317</v>
      </c>
      <c r="I68" s="28">
        <v>5088</v>
      </c>
      <c r="J68" s="98"/>
      <c r="L68" s="119"/>
      <c r="M68" s="119"/>
    </row>
    <row r="69" spans="1:13" s="17" customFormat="1" ht="15" customHeight="1" x14ac:dyDescent="0.25">
      <c r="A69" s="83">
        <v>44627</v>
      </c>
      <c r="B69" s="27" t="s">
        <v>316</v>
      </c>
      <c r="C69" s="27" t="s">
        <v>59</v>
      </c>
      <c r="D69" s="25" t="s">
        <v>263</v>
      </c>
      <c r="E69" s="25" t="s">
        <v>135</v>
      </c>
      <c r="F69" s="25" t="s">
        <v>556</v>
      </c>
      <c r="G69" s="25" t="s">
        <v>660</v>
      </c>
      <c r="H69" s="25" t="s">
        <v>317</v>
      </c>
      <c r="I69" s="28">
        <v>2544</v>
      </c>
      <c r="J69" s="98"/>
      <c r="L69" s="119"/>
      <c r="M69" s="119"/>
    </row>
    <row r="70" spans="1:13" s="17" customFormat="1" ht="15" customHeight="1" x14ac:dyDescent="0.25">
      <c r="A70" s="83">
        <v>44628</v>
      </c>
      <c r="B70" s="27" t="s">
        <v>316</v>
      </c>
      <c r="C70" s="27" t="s">
        <v>59</v>
      </c>
      <c r="D70" s="25" t="s">
        <v>263</v>
      </c>
      <c r="E70" s="25" t="s">
        <v>135</v>
      </c>
      <c r="F70" s="25" t="s">
        <v>170</v>
      </c>
      <c r="G70" s="25" t="s">
        <v>660</v>
      </c>
      <c r="H70" s="25" t="s">
        <v>317</v>
      </c>
      <c r="I70" s="28">
        <v>1696</v>
      </c>
      <c r="J70" s="98"/>
      <c r="L70" s="119"/>
      <c r="M70" s="119"/>
    </row>
    <row r="71" spans="1:13" s="17" customFormat="1" ht="15" customHeight="1" x14ac:dyDescent="0.25">
      <c r="A71" s="83">
        <v>44628</v>
      </c>
      <c r="B71" s="27" t="s">
        <v>316</v>
      </c>
      <c r="C71" s="27" t="s">
        <v>59</v>
      </c>
      <c r="D71" s="25" t="s">
        <v>263</v>
      </c>
      <c r="E71" s="25" t="s">
        <v>271</v>
      </c>
      <c r="F71" s="25" t="s">
        <v>611</v>
      </c>
      <c r="G71" s="25" t="s">
        <v>660</v>
      </c>
      <c r="H71" s="25" t="s">
        <v>317</v>
      </c>
      <c r="I71" s="28">
        <v>27136</v>
      </c>
      <c r="J71" s="98"/>
      <c r="L71" s="119"/>
      <c r="M71" s="119"/>
    </row>
    <row r="72" spans="1:13" s="17" customFormat="1" ht="15" customHeight="1" x14ac:dyDescent="0.25">
      <c r="A72" s="83">
        <v>44629</v>
      </c>
      <c r="B72" s="27" t="s">
        <v>316</v>
      </c>
      <c r="C72" s="27" t="s">
        <v>59</v>
      </c>
      <c r="D72" s="25" t="s">
        <v>263</v>
      </c>
      <c r="E72" s="25" t="s">
        <v>135</v>
      </c>
      <c r="F72" s="25" t="s">
        <v>637</v>
      </c>
      <c r="G72" s="25" t="s">
        <v>660</v>
      </c>
      <c r="H72" s="25" t="s">
        <v>317</v>
      </c>
      <c r="I72" s="28">
        <v>1696</v>
      </c>
      <c r="J72" s="98"/>
      <c r="L72" s="119"/>
      <c r="M72" s="119"/>
    </row>
    <row r="73" spans="1:13" s="17" customFormat="1" ht="15" customHeight="1" x14ac:dyDescent="0.25">
      <c r="A73" s="83">
        <v>44630</v>
      </c>
      <c r="B73" s="27" t="s">
        <v>316</v>
      </c>
      <c r="C73" s="27" t="s">
        <v>59</v>
      </c>
      <c r="D73" s="25" t="s">
        <v>263</v>
      </c>
      <c r="E73" s="25" t="s">
        <v>60</v>
      </c>
      <c r="F73" s="25" t="s">
        <v>602</v>
      </c>
      <c r="G73" s="25" t="s">
        <v>660</v>
      </c>
      <c r="H73" s="25" t="s">
        <v>317</v>
      </c>
      <c r="I73" s="28">
        <v>6784</v>
      </c>
      <c r="J73" s="98"/>
      <c r="L73" s="119"/>
      <c r="M73" s="119"/>
    </row>
    <row r="74" spans="1:13" s="17" customFormat="1" ht="15" customHeight="1" x14ac:dyDescent="0.25">
      <c r="A74" s="83">
        <v>44631</v>
      </c>
      <c r="B74" s="27" t="s">
        <v>316</v>
      </c>
      <c r="C74" s="27" t="s">
        <v>59</v>
      </c>
      <c r="D74" s="25" t="s">
        <v>263</v>
      </c>
      <c r="E74" s="25" t="s">
        <v>135</v>
      </c>
      <c r="F74" s="25" t="s">
        <v>556</v>
      </c>
      <c r="G74" s="25" t="s">
        <v>660</v>
      </c>
      <c r="H74" s="25" t="s">
        <v>317</v>
      </c>
      <c r="I74" s="28">
        <v>2544</v>
      </c>
      <c r="J74" s="98"/>
      <c r="L74" s="119"/>
      <c r="M74" s="119"/>
    </row>
    <row r="75" spans="1:13" s="17" customFormat="1" ht="15" customHeight="1" x14ac:dyDescent="0.25">
      <c r="A75" s="83">
        <v>44634</v>
      </c>
      <c r="B75" s="27" t="s">
        <v>316</v>
      </c>
      <c r="C75" s="27" t="s">
        <v>59</v>
      </c>
      <c r="D75" s="25" t="s">
        <v>263</v>
      </c>
      <c r="E75" s="25" t="s">
        <v>135</v>
      </c>
      <c r="F75" s="25" t="s">
        <v>516</v>
      </c>
      <c r="G75" s="25" t="s">
        <v>660</v>
      </c>
      <c r="H75" s="25" t="s">
        <v>317</v>
      </c>
      <c r="I75" s="28">
        <v>3392</v>
      </c>
      <c r="J75" s="98"/>
      <c r="L75" s="119"/>
      <c r="M75" s="119"/>
    </row>
    <row r="76" spans="1:13" s="17" customFormat="1" ht="15" customHeight="1" x14ac:dyDescent="0.25">
      <c r="A76" s="83">
        <v>44636</v>
      </c>
      <c r="B76" s="27" t="s">
        <v>316</v>
      </c>
      <c r="C76" s="27" t="s">
        <v>59</v>
      </c>
      <c r="D76" s="25" t="s">
        <v>263</v>
      </c>
      <c r="E76" s="25" t="s">
        <v>135</v>
      </c>
      <c r="F76" s="25" t="s">
        <v>170</v>
      </c>
      <c r="G76" s="25" t="s">
        <v>660</v>
      </c>
      <c r="H76" s="25" t="s">
        <v>317</v>
      </c>
      <c r="I76" s="28">
        <v>4240</v>
      </c>
      <c r="J76" s="98"/>
      <c r="L76" s="119"/>
      <c r="M76" s="119"/>
    </row>
    <row r="77" spans="1:13" s="17" customFormat="1" ht="15" customHeight="1" x14ac:dyDescent="0.25">
      <c r="A77" s="83">
        <v>44636</v>
      </c>
      <c r="B77" s="27" t="s">
        <v>316</v>
      </c>
      <c r="C77" s="27" t="s">
        <v>59</v>
      </c>
      <c r="D77" s="25" t="s">
        <v>263</v>
      </c>
      <c r="E77" s="25" t="s">
        <v>135</v>
      </c>
      <c r="F77" s="25" t="s">
        <v>637</v>
      </c>
      <c r="G77" s="25" t="s">
        <v>660</v>
      </c>
      <c r="H77" s="25" t="s">
        <v>317</v>
      </c>
      <c r="I77" s="28">
        <v>2544</v>
      </c>
      <c r="J77" s="98"/>
      <c r="L77" s="119"/>
      <c r="M77" s="119"/>
    </row>
    <row r="78" spans="1:13" s="17" customFormat="1" ht="15" customHeight="1" x14ac:dyDescent="0.25">
      <c r="A78" s="83">
        <v>44636</v>
      </c>
      <c r="B78" s="27" t="s">
        <v>316</v>
      </c>
      <c r="C78" s="27" t="s">
        <v>59</v>
      </c>
      <c r="D78" s="25" t="s">
        <v>263</v>
      </c>
      <c r="E78" s="25" t="s">
        <v>271</v>
      </c>
      <c r="F78" s="25" t="s">
        <v>611</v>
      </c>
      <c r="G78" s="25" t="s">
        <v>660</v>
      </c>
      <c r="H78" s="25" t="s">
        <v>317</v>
      </c>
      <c r="I78" s="28">
        <v>27136</v>
      </c>
      <c r="J78" s="98"/>
      <c r="L78" s="119"/>
      <c r="M78" s="119"/>
    </row>
    <row r="79" spans="1:13" s="17" customFormat="1" ht="15" customHeight="1" x14ac:dyDescent="0.25">
      <c r="A79" s="83">
        <v>44637</v>
      </c>
      <c r="B79" s="27" t="s">
        <v>316</v>
      </c>
      <c r="C79" s="27" t="s">
        <v>59</v>
      </c>
      <c r="D79" s="25" t="s">
        <v>263</v>
      </c>
      <c r="E79" s="25" t="s">
        <v>60</v>
      </c>
      <c r="F79" s="25" t="s">
        <v>489</v>
      </c>
      <c r="G79" s="25" t="s">
        <v>660</v>
      </c>
      <c r="H79" s="25" t="s">
        <v>317</v>
      </c>
      <c r="I79" s="28">
        <v>7632</v>
      </c>
      <c r="J79" s="98"/>
      <c r="L79" s="119"/>
      <c r="M79" s="119"/>
    </row>
    <row r="80" spans="1:13" s="17" customFormat="1" ht="15" customHeight="1" x14ac:dyDescent="0.25">
      <c r="A80" s="83">
        <v>44638</v>
      </c>
      <c r="B80" s="27" t="s">
        <v>316</v>
      </c>
      <c r="C80" s="27" t="s">
        <v>59</v>
      </c>
      <c r="D80" s="25" t="s">
        <v>263</v>
      </c>
      <c r="E80" s="25" t="s">
        <v>135</v>
      </c>
      <c r="F80" s="25" t="s">
        <v>555</v>
      </c>
      <c r="G80" s="25" t="s">
        <v>660</v>
      </c>
      <c r="H80" s="25" t="s">
        <v>317</v>
      </c>
      <c r="I80" s="28">
        <v>2544</v>
      </c>
      <c r="J80" s="98"/>
      <c r="L80" s="119"/>
      <c r="M80" s="119"/>
    </row>
    <row r="81" spans="1:13" s="17" customFormat="1" ht="15" customHeight="1" x14ac:dyDescent="0.25">
      <c r="A81" s="83">
        <v>44638</v>
      </c>
      <c r="B81" s="27" t="s">
        <v>316</v>
      </c>
      <c r="C81" s="27" t="s">
        <v>59</v>
      </c>
      <c r="D81" s="25" t="s">
        <v>263</v>
      </c>
      <c r="E81" s="25" t="s">
        <v>271</v>
      </c>
      <c r="F81" s="25" t="s">
        <v>624</v>
      </c>
      <c r="G81" s="25" t="s">
        <v>660</v>
      </c>
      <c r="H81" s="25" t="s">
        <v>317</v>
      </c>
      <c r="I81" s="28">
        <v>2544</v>
      </c>
      <c r="J81" s="98"/>
      <c r="L81" s="119"/>
      <c r="M81" s="119"/>
    </row>
    <row r="82" spans="1:13" s="17" customFormat="1" ht="15" customHeight="1" x14ac:dyDescent="0.25">
      <c r="A82" s="83">
        <v>44641</v>
      </c>
      <c r="B82" s="27" t="s">
        <v>316</v>
      </c>
      <c r="C82" s="27" t="s">
        <v>59</v>
      </c>
      <c r="D82" s="25" t="s">
        <v>263</v>
      </c>
      <c r="E82" s="25" t="s">
        <v>135</v>
      </c>
      <c r="F82" s="25" t="s">
        <v>555</v>
      </c>
      <c r="G82" s="25" t="s">
        <v>660</v>
      </c>
      <c r="H82" s="25" t="s">
        <v>317</v>
      </c>
      <c r="I82" s="28">
        <v>1696</v>
      </c>
      <c r="J82" s="98"/>
      <c r="L82" s="119"/>
      <c r="M82" s="119"/>
    </row>
    <row r="83" spans="1:13" s="17" customFormat="1" ht="15" customHeight="1" x14ac:dyDescent="0.25">
      <c r="A83" s="83">
        <v>44641</v>
      </c>
      <c r="B83" s="27" t="s">
        <v>316</v>
      </c>
      <c r="C83" s="27" t="s">
        <v>59</v>
      </c>
      <c r="D83" s="25" t="s">
        <v>263</v>
      </c>
      <c r="E83" s="25" t="s">
        <v>376</v>
      </c>
      <c r="F83" s="25" t="s">
        <v>377</v>
      </c>
      <c r="G83" s="25" t="s">
        <v>660</v>
      </c>
      <c r="H83" s="25" t="s">
        <v>317</v>
      </c>
      <c r="I83" s="28">
        <v>1696</v>
      </c>
      <c r="J83" s="98"/>
      <c r="L83" s="119"/>
      <c r="M83" s="119"/>
    </row>
    <row r="84" spans="1:13" s="17" customFormat="1" ht="15" customHeight="1" x14ac:dyDescent="0.25">
      <c r="A84" s="83">
        <v>44643</v>
      </c>
      <c r="B84" s="27" t="s">
        <v>316</v>
      </c>
      <c r="C84" s="27" t="s">
        <v>59</v>
      </c>
      <c r="D84" s="25" t="s">
        <v>263</v>
      </c>
      <c r="E84" s="25" t="s">
        <v>135</v>
      </c>
      <c r="F84" s="25" t="s">
        <v>637</v>
      </c>
      <c r="G84" s="25" t="s">
        <v>660</v>
      </c>
      <c r="H84" s="25" t="s">
        <v>317</v>
      </c>
      <c r="I84" s="28">
        <v>1696</v>
      </c>
      <c r="J84" s="98"/>
      <c r="L84" s="119"/>
      <c r="M84" s="119"/>
    </row>
    <row r="85" spans="1:13" s="17" customFormat="1" ht="15" customHeight="1" x14ac:dyDescent="0.25">
      <c r="A85" s="83">
        <v>44644</v>
      </c>
      <c r="B85" s="27" t="s">
        <v>316</v>
      </c>
      <c r="C85" s="27" t="s">
        <v>59</v>
      </c>
      <c r="D85" s="25" t="s">
        <v>263</v>
      </c>
      <c r="E85" s="25" t="s">
        <v>60</v>
      </c>
      <c r="F85" s="25" t="s">
        <v>369</v>
      </c>
      <c r="G85" s="25" t="s">
        <v>660</v>
      </c>
      <c r="H85" s="25" t="s">
        <v>317</v>
      </c>
      <c r="I85" s="28">
        <v>5936</v>
      </c>
      <c r="J85" s="98"/>
      <c r="L85" s="119"/>
      <c r="M85" s="119"/>
    </row>
    <row r="86" spans="1:13" s="17" customFormat="1" ht="15" customHeight="1" x14ac:dyDescent="0.25">
      <c r="A86" s="83">
        <v>44645</v>
      </c>
      <c r="B86" s="27" t="s">
        <v>316</v>
      </c>
      <c r="C86" s="27" t="s">
        <v>59</v>
      </c>
      <c r="D86" s="25" t="s">
        <v>263</v>
      </c>
      <c r="E86" s="25" t="s">
        <v>135</v>
      </c>
      <c r="F86" s="25" t="s">
        <v>555</v>
      </c>
      <c r="G86" s="25" t="s">
        <v>660</v>
      </c>
      <c r="H86" s="25" t="s">
        <v>317</v>
      </c>
      <c r="I86" s="28">
        <v>3392</v>
      </c>
      <c r="J86" s="98"/>
      <c r="L86" s="119"/>
      <c r="M86" s="119"/>
    </row>
    <row r="87" spans="1:13" s="17" customFormat="1" ht="15" customHeight="1" x14ac:dyDescent="0.25">
      <c r="A87" s="83">
        <v>44647</v>
      </c>
      <c r="B87" s="27" t="s">
        <v>316</v>
      </c>
      <c r="C87" s="27" t="s">
        <v>59</v>
      </c>
      <c r="D87" s="25" t="s">
        <v>263</v>
      </c>
      <c r="E87" s="25" t="s">
        <v>271</v>
      </c>
      <c r="F87" s="25" t="s">
        <v>611</v>
      </c>
      <c r="G87" s="25" t="s">
        <v>660</v>
      </c>
      <c r="H87" s="25" t="s">
        <v>317</v>
      </c>
      <c r="I87" s="28">
        <v>27136</v>
      </c>
      <c r="J87" s="98"/>
      <c r="L87" s="119"/>
      <c r="M87" s="119"/>
    </row>
    <row r="88" spans="1:13" s="17" customFormat="1" ht="15" customHeight="1" x14ac:dyDescent="0.25">
      <c r="A88" s="83">
        <v>44648</v>
      </c>
      <c r="B88" s="27" t="s">
        <v>316</v>
      </c>
      <c r="C88" s="27" t="s">
        <v>59</v>
      </c>
      <c r="D88" s="25" t="s">
        <v>263</v>
      </c>
      <c r="E88" s="25" t="s">
        <v>135</v>
      </c>
      <c r="F88" s="25" t="s">
        <v>573</v>
      </c>
      <c r="G88" s="25" t="s">
        <v>660</v>
      </c>
      <c r="H88" s="25" t="s">
        <v>317</v>
      </c>
      <c r="I88" s="28">
        <v>2544</v>
      </c>
      <c r="J88" s="98"/>
      <c r="L88" s="119"/>
      <c r="M88" s="119"/>
    </row>
    <row r="89" spans="1:13" s="17" customFormat="1" ht="15" customHeight="1" x14ac:dyDescent="0.25">
      <c r="A89" s="83">
        <v>44649</v>
      </c>
      <c r="B89" s="27" t="s">
        <v>316</v>
      </c>
      <c r="C89" s="27" t="s">
        <v>59</v>
      </c>
      <c r="D89" s="25" t="s">
        <v>263</v>
      </c>
      <c r="E89" s="25" t="s">
        <v>135</v>
      </c>
      <c r="F89" s="25" t="s">
        <v>637</v>
      </c>
      <c r="G89" s="25" t="s">
        <v>660</v>
      </c>
      <c r="H89" s="25" t="s">
        <v>317</v>
      </c>
      <c r="I89" s="28">
        <v>3392</v>
      </c>
      <c r="J89" s="98"/>
      <c r="L89" s="119"/>
      <c r="M89" s="119"/>
    </row>
    <row r="90" spans="1:13" s="17" customFormat="1" ht="15" customHeight="1" x14ac:dyDescent="0.25">
      <c r="A90" s="83">
        <v>44650</v>
      </c>
      <c r="B90" s="27" t="s">
        <v>316</v>
      </c>
      <c r="C90" s="27" t="s">
        <v>59</v>
      </c>
      <c r="D90" s="25" t="s">
        <v>263</v>
      </c>
      <c r="E90" s="25" t="s">
        <v>135</v>
      </c>
      <c r="F90" s="25" t="s">
        <v>637</v>
      </c>
      <c r="G90" s="25" t="s">
        <v>660</v>
      </c>
      <c r="H90" s="25" t="s">
        <v>317</v>
      </c>
      <c r="I90" s="28">
        <v>848</v>
      </c>
      <c r="J90" s="98"/>
      <c r="L90" s="119"/>
      <c r="M90" s="119"/>
    </row>
    <row r="91" spans="1:13" s="17" customFormat="1" ht="15" customHeight="1" x14ac:dyDescent="0.25">
      <c r="A91" s="83">
        <v>44650</v>
      </c>
      <c r="B91" s="27" t="s">
        <v>316</v>
      </c>
      <c r="C91" s="27" t="s">
        <v>59</v>
      </c>
      <c r="D91" s="25" t="s">
        <v>263</v>
      </c>
      <c r="E91" s="25" t="s">
        <v>376</v>
      </c>
      <c r="F91" s="25" t="s">
        <v>377</v>
      </c>
      <c r="G91" s="25" t="s">
        <v>660</v>
      </c>
      <c r="H91" s="25" t="s">
        <v>317</v>
      </c>
      <c r="I91" s="28">
        <v>3392</v>
      </c>
      <c r="J91" s="98"/>
      <c r="L91" s="119"/>
      <c r="M91" s="119"/>
    </row>
    <row r="92" spans="1:13" s="17" customFormat="1" ht="15" customHeight="1" x14ac:dyDescent="0.25">
      <c r="A92" s="83">
        <v>44651</v>
      </c>
      <c r="B92" s="27" t="s">
        <v>316</v>
      </c>
      <c r="C92" s="27" t="s">
        <v>59</v>
      </c>
      <c r="D92" s="25" t="s">
        <v>263</v>
      </c>
      <c r="E92" s="25" t="s">
        <v>60</v>
      </c>
      <c r="F92" s="25" t="s">
        <v>659</v>
      </c>
      <c r="G92" s="25" t="s">
        <v>660</v>
      </c>
      <c r="H92" s="25" t="s">
        <v>317</v>
      </c>
      <c r="I92" s="28">
        <v>5936</v>
      </c>
      <c r="J92" s="98"/>
      <c r="L92" s="119"/>
      <c r="M92" s="119"/>
    </row>
    <row r="93" spans="1:13" s="17" customFormat="1" ht="15" customHeight="1" x14ac:dyDescent="0.25">
      <c r="A93" s="83">
        <v>44652</v>
      </c>
      <c r="B93" s="27" t="s">
        <v>316</v>
      </c>
      <c r="C93" s="27" t="s">
        <v>59</v>
      </c>
      <c r="D93" s="25" t="s">
        <v>263</v>
      </c>
      <c r="E93" s="25" t="s">
        <v>135</v>
      </c>
      <c r="F93" s="25" t="s">
        <v>555</v>
      </c>
      <c r="G93" s="25" t="s">
        <v>660</v>
      </c>
      <c r="H93" s="25" t="s">
        <v>317</v>
      </c>
      <c r="I93" s="28">
        <v>2544</v>
      </c>
      <c r="J93" s="98"/>
      <c r="L93" s="119"/>
      <c r="M93" s="119"/>
    </row>
    <row r="94" spans="1:13" s="17" customFormat="1" ht="15" customHeight="1" x14ac:dyDescent="0.25">
      <c r="A94" s="83">
        <v>44655</v>
      </c>
      <c r="B94" s="27" t="s">
        <v>316</v>
      </c>
      <c r="C94" s="27" t="s">
        <v>59</v>
      </c>
      <c r="D94" s="25" t="s">
        <v>263</v>
      </c>
      <c r="E94" s="25" t="s">
        <v>135</v>
      </c>
      <c r="F94" s="25" t="s">
        <v>573</v>
      </c>
      <c r="G94" s="25" t="s">
        <v>660</v>
      </c>
      <c r="H94" s="25" t="s">
        <v>317</v>
      </c>
      <c r="I94" s="28">
        <v>3392</v>
      </c>
      <c r="J94" s="98"/>
      <c r="L94" s="119"/>
      <c r="M94" s="119"/>
    </row>
    <row r="95" spans="1:13" s="17" customFormat="1" ht="15" customHeight="1" x14ac:dyDescent="0.25">
      <c r="A95" s="83">
        <v>44655</v>
      </c>
      <c r="B95" s="27" t="s">
        <v>316</v>
      </c>
      <c r="C95" s="27" t="s">
        <v>59</v>
      </c>
      <c r="D95" s="25" t="s">
        <v>263</v>
      </c>
      <c r="E95" s="25" t="s">
        <v>271</v>
      </c>
      <c r="F95" s="25" t="s">
        <v>611</v>
      </c>
      <c r="G95" s="25" t="s">
        <v>660</v>
      </c>
      <c r="H95" s="25" t="s">
        <v>317</v>
      </c>
      <c r="I95" s="28">
        <v>27136</v>
      </c>
      <c r="J95" s="98"/>
      <c r="L95" s="119"/>
      <c r="M95" s="119"/>
    </row>
    <row r="96" spans="1:13" s="17" customFormat="1" ht="15" customHeight="1" x14ac:dyDescent="0.25">
      <c r="A96" s="83">
        <v>44657</v>
      </c>
      <c r="B96" s="27" t="s">
        <v>316</v>
      </c>
      <c r="C96" s="27" t="s">
        <v>59</v>
      </c>
      <c r="D96" s="25" t="s">
        <v>263</v>
      </c>
      <c r="E96" s="25" t="s">
        <v>135</v>
      </c>
      <c r="F96" s="25" t="s">
        <v>637</v>
      </c>
      <c r="G96" s="25" t="s">
        <v>660</v>
      </c>
      <c r="H96" s="25" t="s">
        <v>317</v>
      </c>
      <c r="I96" s="28">
        <v>1696</v>
      </c>
      <c r="J96" s="98"/>
      <c r="L96" s="119"/>
      <c r="M96" s="119"/>
    </row>
    <row r="97" spans="1:13" s="17" customFormat="1" ht="15" customHeight="1" x14ac:dyDescent="0.25">
      <c r="A97" s="83">
        <v>44659</v>
      </c>
      <c r="B97" s="27" t="s">
        <v>316</v>
      </c>
      <c r="C97" s="27" t="s">
        <v>59</v>
      </c>
      <c r="D97" s="25" t="s">
        <v>263</v>
      </c>
      <c r="E97" s="25" t="s">
        <v>135</v>
      </c>
      <c r="F97" s="25" t="s">
        <v>573</v>
      </c>
      <c r="G97" s="25" t="s">
        <v>660</v>
      </c>
      <c r="H97" s="25" t="s">
        <v>317</v>
      </c>
      <c r="I97" s="28">
        <v>1696</v>
      </c>
      <c r="J97" s="98"/>
      <c r="L97" s="119"/>
      <c r="M97" s="119"/>
    </row>
    <row r="98" spans="1:13" s="17" customFormat="1" ht="15" customHeight="1" x14ac:dyDescent="0.25">
      <c r="A98" s="83">
        <v>44661</v>
      </c>
      <c r="B98" s="27" t="s">
        <v>316</v>
      </c>
      <c r="C98" s="27" t="s">
        <v>59</v>
      </c>
      <c r="D98" s="25" t="s">
        <v>263</v>
      </c>
      <c r="E98" s="25" t="s">
        <v>376</v>
      </c>
      <c r="F98" s="25" t="s">
        <v>377</v>
      </c>
      <c r="G98" s="25" t="s">
        <v>660</v>
      </c>
      <c r="H98" s="25" t="s">
        <v>317</v>
      </c>
      <c r="I98" s="28">
        <v>4240</v>
      </c>
      <c r="J98" s="98"/>
      <c r="L98" s="119"/>
      <c r="M98" s="119"/>
    </row>
    <row r="99" spans="1:13" s="17" customFormat="1" ht="15" customHeight="1" x14ac:dyDescent="0.25">
      <c r="A99" s="83">
        <v>44662</v>
      </c>
      <c r="B99" s="27" t="s">
        <v>316</v>
      </c>
      <c r="C99" s="27" t="s">
        <v>59</v>
      </c>
      <c r="D99" s="25" t="s">
        <v>263</v>
      </c>
      <c r="E99" s="25" t="s">
        <v>135</v>
      </c>
      <c r="F99" s="25" t="s">
        <v>668</v>
      </c>
      <c r="G99" s="25" t="s">
        <v>660</v>
      </c>
      <c r="H99" s="25" t="s">
        <v>317</v>
      </c>
      <c r="I99" s="28">
        <v>2544</v>
      </c>
      <c r="J99" s="98"/>
      <c r="L99" s="119"/>
      <c r="M99" s="119"/>
    </row>
    <row r="100" spans="1:13" s="17" customFormat="1" ht="15" customHeight="1" thickBot="1" x14ac:dyDescent="0.3">
      <c r="A100" s="196">
        <v>44663</v>
      </c>
      <c r="B100" s="197" t="s">
        <v>316</v>
      </c>
      <c r="C100" s="197" t="s">
        <v>59</v>
      </c>
      <c r="D100" s="198" t="s">
        <v>263</v>
      </c>
      <c r="E100" s="198" t="s">
        <v>135</v>
      </c>
      <c r="F100" s="198" t="s">
        <v>573</v>
      </c>
      <c r="G100" s="198" t="s">
        <v>660</v>
      </c>
      <c r="H100" s="198" t="s">
        <v>317</v>
      </c>
      <c r="I100" s="199">
        <v>1696</v>
      </c>
      <c r="J100" s="200"/>
      <c r="L100" s="119"/>
      <c r="M100" s="119"/>
    </row>
    <row r="101" spans="1:13" s="17" customFormat="1" ht="15" customHeight="1" thickTop="1" x14ac:dyDescent="0.25">
      <c r="A101" s="83">
        <v>44663</v>
      </c>
      <c r="B101" s="27" t="s">
        <v>316</v>
      </c>
      <c r="C101" s="27" t="s">
        <v>59</v>
      </c>
      <c r="D101" s="25" t="s">
        <v>263</v>
      </c>
      <c r="E101" s="25" t="s">
        <v>271</v>
      </c>
      <c r="F101" s="25" t="s">
        <v>611</v>
      </c>
      <c r="G101" s="25" t="s">
        <v>660</v>
      </c>
      <c r="H101" s="25" t="s">
        <v>317</v>
      </c>
      <c r="I101" s="28">
        <v>27136</v>
      </c>
      <c r="J101" s="98"/>
      <c r="L101" s="119"/>
      <c r="M101" s="119"/>
    </row>
    <row r="102" spans="1:13" s="17" customFormat="1" ht="15" customHeight="1" x14ac:dyDescent="0.25">
      <c r="A102" s="83">
        <v>44664</v>
      </c>
      <c r="B102" s="27" t="s">
        <v>316</v>
      </c>
      <c r="C102" s="27" t="s">
        <v>59</v>
      </c>
      <c r="D102" s="25" t="s">
        <v>263</v>
      </c>
      <c r="E102" s="25" t="s">
        <v>135</v>
      </c>
      <c r="F102" s="25" t="s">
        <v>637</v>
      </c>
      <c r="G102" s="25" t="s">
        <v>660</v>
      </c>
      <c r="H102" s="25" t="s">
        <v>317</v>
      </c>
      <c r="I102" s="28">
        <v>1696</v>
      </c>
      <c r="J102" s="98"/>
      <c r="L102" s="119"/>
      <c r="M102" s="119"/>
    </row>
    <row r="103" spans="1:13" s="17" customFormat="1" ht="15" customHeight="1" x14ac:dyDescent="0.25">
      <c r="A103" s="83">
        <v>44666</v>
      </c>
      <c r="B103" s="27" t="s">
        <v>316</v>
      </c>
      <c r="C103" s="27" t="s">
        <v>59</v>
      </c>
      <c r="D103" s="25" t="s">
        <v>263</v>
      </c>
      <c r="E103" s="25" t="s">
        <v>135</v>
      </c>
      <c r="F103" s="25" t="s">
        <v>646</v>
      </c>
      <c r="G103" s="25" t="s">
        <v>660</v>
      </c>
      <c r="H103" s="25" t="s">
        <v>317</v>
      </c>
      <c r="I103" s="28">
        <v>848</v>
      </c>
      <c r="J103" s="98"/>
      <c r="L103" s="119"/>
      <c r="M103" s="119"/>
    </row>
    <row r="104" spans="1:13" s="17" customFormat="1" ht="15" customHeight="1" x14ac:dyDescent="0.25">
      <c r="A104" s="83">
        <v>44666</v>
      </c>
      <c r="B104" s="27" t="s">
        <v>316</v>
      </c>
      <c r="C104" s="27" t="s">
        <v>59</v>
      </c>
      <c r="D104" s="25" t="s">
        <v>263</v>
      </c>
      <c r="E104" s="25" t="s">
        <v>271</v>
      </c>
      <c r="F104" s="25" t="s">
        <v>669</v>
      </c>
      <c r="G104" s="25" t="s">
        <v>660</v>
      </c>
      <c r="H104" s="25" t="s">
        <v>317</v>
      </c>
      <c r="I104" s="28">
        <v>6784</v>
      </c>
      <c r="J104" s="98"/>
      <c r="L104" s="119"/>
      <c r="M104" s="119"/>
    </row>
    <row r="105" spans="1:13" s="17" customFormat="1" ht="15" customHeight="1" x14ac:dyDescent="0.25">
      <c r="A105" s="83">
        <v>44669</v>
      </c>
      <c r="B105" s="27" t="s">
        <v>316</v>
      </c>
      <c r="C105" s="27" t="s">
        <v>59</v>
      </c>
      <c r="D105" s="25" t="s">
        <v>263</v>
      </c>
      <c r="E105" s="25" t="s">
        <v>135</v>
      </c>
      <c r="F105" s="25" t="s">
        <v>646</v>
      </c>
      <c r="G105" s="25" t="s">
        <v>660</v>
      </c>
      <c r="H105" s="25" t="s">
        <v>317</v>
      </c>
      <c r="I105" s="28">
        <v>1696</v>
      </c>
      <c r="J105" s="98"/>
      <c r="L105" s="119"/>
      <c r="M105" s="119"/>
    </row>
    <row r="106" spans="1:13" s="17" customFormat="1" ht="15" customHeight="1" x14ac:dyDescent="0.25">
      <c r="A106" s="83">
        <v>44669</v>
      </c>
      <c r="B106" s="27" t="s">
        <v>316</v>
      </c>
      <c r="C106" s="27" t="s">
        <v>59</v>
      </c>
      <c r="D106" s="25" t="s">
        <v>263</v>
      </c>
      <c r="E106" s="25" t="s">
        <v>376</v>
      </c>
      <c r="F106" s="25" t="s">
        <v>377</v>
      </c>
      <c r="G106" s="25" t="s">
        <v>660</v>
      </c>
      <c r="H106" s="25" t="s">
        <v>317</v>
      </c>
      <c r="I106" s="28">
        <v>3392</v>
      </c>
      <c r="J106" s="98"/>
      <c r="L106" s="119"/>
      <c r="M106" s="119"/>
    </row>
    <row r="107" spans="1:13" s="17" customFormat="1" ht="15" customHeight="1" x14ac:dyDescent="0.25">
      <c r="A107" s="83">
        <v>44670</v>
      </c>
      <c r="B107" s="27" t="s">
        <v>316</v>
      </c>
      <c r="C107" s="27" t="s">
        <v>59</v>
      </c>
      <c r="D107" s="25" t="s">
        <v>263</v>
      </c>
      <c r="E107" s="25" t="s">
        <v>135</v>
      </c>
      <c r="F107" s="25" t="s">
        <v>668</v>
      </c>
      <c r="G107" s="25" t="s">
        <v>660</v>
      </c>
      <c r="H107" s="25" t="s">
        <v>317</v>
      </c>
      <c r="I107" s="28">
        <v>3392</v>
      </c>
      <c r="J107" s="98"/>
      <c r="L107" s="119"/>
      <c r="M107" s="119"/>
    </row>
    <row r="108" spans="1:13" s="17" customFormat="1" ht="15" customHeight="1" x14ac:dyDescent="0.25">
      <c r="A108" s="83">
        <v>44671</v>
      </c>
      <c r="B108" s="27" t="s">
        <v>316</v>
      </c>
      <c r="C108" s="27" t="s">
        <v>59</v>
      </c>
      <c r="D108" s="25" t="s">
        <v>263</v>
      </c>
      <c r="E108" s="25" t="s">
        <v>271</v>
      </c>
      <c r="F108" s="25" t="s">
        <v>611</v>
      </c>
      <c r="G108" s="25" t="s">
        <v>660</v>
      </c>
      <c r="H108" s="25" t="s">
        <v>317</v>
      </c>
      <c r="I108" s="28">
        <v>27136</v>
      </c>
      <c r="J108" s="98"/>
      <c r="L108" s="119"/>
      <c r="M108" s="119"/>
    </row>
    <row r="109" spans="1:13" s="17" customFormat="1" ht="15" customHeight="1" x14ac:dyDescent="0.25">
      <c r="A109" s="83">
        <v>44673</v>
      </c>
      <c r="B109" s="27" t="s">
        <v>316</v>
      </c>
      <c r="C109" s="27" t="s">
        <v>59</v>
      </c>
      <c r="D109" s="25" t="s">
        <v>263</v>
      </c>
      <c r="E109" s="25" t="s">
        <v>135</v>
      </c>
      <c r="F109" s="25" t="s">
        <v>555</v>
      </c>
      <c r="G109" s="25" t="s">
        <v>660</v>
      </c>
      <c r="H109" s="25" t="s">
        <v>317</v>
      </c>
      <c r="I109" s="28">
        <v>1696</v>
      </c>
      <c r="J109" s="98"/>
      <c r="L109" s="119"/>
      <c r="M109" s="119"/>
    </row>
    <row r="110" spans="1:13" s="17" customFormat="1" ht="15" customHeight="1" x14ac:dyDescent="0.25">
      <c r="A110" s="83">
        <v>44673</v>
      </c>
      <c r="B110" s="27" t="s">
        <v>316</v>
      </c>
      <c r="C110" s="27" t="s">
        <v>59</v>
      </c>
      <c r="D110" s="25" t="s">
        <v>263</v>
      </c>
      <c r="E110" s="25" t="s">
        <v>271</v>
      </c>
      <c r="F110" s="25" t="s">
        <v>670</v>
      </c>
      <c r="G110" s="25" t="s">
        <v>660</v>
      </c>
      <c r="H110" s="25" t="s">
        <v>317</v>
      </c>
      <c r="I110" s="28">
        <v>6784</v>
      </c>
      <c r="J110" s="98"/>
      <c r="L110" s="119"/>
      <c r="M110" s="119"/>
    </row>
    <row r="111" spans="1:13" s="17" customFormat="1" ht="15" customHeight="1" x14ac:dyDescent="0.25">
      <c r="A111" s="83">
        <v>44675</v>
      </c>
      <c r="B111" s="27" t="s">
        <v>316</v>
      </c>
      <c r="C111" s="27" t="s">
        <v>59</v>
      </c>
      <c r="D111" s="25" t="s">
        <v>263</v>
      </c>
      <c r="E111" s="25" t="s">
        <v>376</v>
      </c>
      <c r="F111" s="25" t="s">
        <v>377</v>
      </c>
      <c r="G111" s="25" t="s">
        <v>660</v>
      </c>
      <c r="H111" s="25" t="s">
        <v>317</v>
      </c>
      <c r="I111" s="28">
        <v>3392</v>
      </c>
      <c r="J111" s="98"/>
      <c r="L111" s="119"/>
      <c r="M111" s="119"/>
    </row>
    <row r="112" spans="1:13" s="17" customFormat="1" ht="15" customHeight="1" x14ac:dyDescent="0.25">
      <c r="A112" s="83">
        <v>44676</v>
      </c>
      <c r="B112" s="27" t="s">
        <v>316</v>
      </c>
      <c r="C112" s="27" t="s">
        <v>59</v>
      </c>
      <c r="D112" s="25" t="s">
        <v>263</v>
      </c>
      <c r="E112" s="25" t="s">
        <v>135</v>
      </c>
      <c r="F112" s="25" t="s">
        <v>555</v>
      </c>
      <c r="G112" s="25" t="s">
        <v>660</v>
      </c>
      <c r="H112" s="25" t="s">
        <v>317</v>
      </c>
      <c r="I112" s="28">
        <v>3392</v>
      </c>
      <c r="J112" s="98"/>
      <c r="L112" s="119"/>
      <c r="M112" s="119"/>
    </row>
    <row r="113" spans="1:13" s="17" customFormat="1" ht="15" customHeight="1" x14ac:dyDescent="0.25">
      <c r="A113" s="83">
        <v>44676</v>
      </c>
      <c r="B113" s="27" t="s">
        <v>316</v>
      </c>
      <c r="C113" s="27" t="s">
        <v>59</v>
      </c>
      <c r="D113" s="25" t="s">
        <v>263</v>
      </c>
      <c r="E113" s="25" t="s">
        <v>135</v>
      </c>
      <c r="F113" s="25" t="s">
        <v>668</v>
      </c>
      <c r="G113" s="25" t="s">
        <v>660</v>
      </c>
      <c r="H113" s="25" t="s">
        <v>317</v>
      </c>
      <c r="I113" s="28">
        <v>1696</v>
      </c>
      <c r="J113" s="98"/>
      <c r="L113" s="119"/>
      <c r="M113" s="119"/>
    </row>
    <row r="114" spans="1:13" s="17" customFormat="1" ht="15" customHeight="1" x14ac:dyDescent="0.25">
      <c r="A114" s="83">
        <v>44677</v>
      </c>
      <c r="B114" s="27" t="s">
        <v>316</v>
      </c>
      <c r="C114" s="27" t="s">
        <v>59</v>
      </c>
      <c r="D114" s="25" t="s">
        <v>263</v>
      </c>
      <c r="E114" s="25" t="s">
        <v>135</v>
      </c>
      <c r="F114" s="25" t="s">
        <v>170</v>
      </c>
      <c r="G114" s="25" t="s">
        <v>660</v>
      </c>
      <c r="H114" s="25" t="s">
        <v>317</v>
      </c>
      <c r="I114" s="28">
        <v>2544</v>
      </c>
      <c r="J114" s="98"/>
      <c r="L114" s="119"/>
      <c r="M114" s="119"/>
    </row>
    <row r="115" spans="1:13" s="17" customFormat="1" ht="15" customHeight="1" x14ac:dyDescent="0.25">
      <c r="A115" s="83">
        <v>44679</v>
      </c>
      <c r="B115" s="27" t="s">
        <v>316</v>
      </c>
      <c r="C115" s="27" t="s">
        <v>59</v>
      </c>
      <c r="D115" s="25" t="s">
        <v>263</v>
      </c>
      <c r="E115" s="25" t="s">
        <v>271</v>
      </c>
      <c r="F115" s="25" t="s">
        <v>611</v>
      </c>
      <c r="G115" s="25" t="s">
        <v>660</v>
      </c>
      <c r="H115" s="25" t="s">
        <v>317</v>
      </c>
      <c r="I115" s="28">
        <v>27136</v>
      </c>
      <c r="J115" s="98"/>
      <c r="L115" s="119"/>
      <c r="M115" s="119"/>
    </row>
    <row r="116" spans="1:13" s="17" customFormat="1" ht="15" customHeight="1" x14ac:dyDescent="0.25">
      <c r="A116" s="83">
        <v>44680</v>
      </c>
      <c r="B116" s="27" t="s">
        <v>316</v>
      </c>
      <c r="C116" s="27" t="s">
        <v>59</v>
      </c>
      <c r="D116" s="25" t="s">
        <v>263</v>
      </c>
      <c r="E116" s="25" t="s">
        <v>135</v>
      </c>
      <c r="F116" s="25" t="s">
        <v>516</v>
      </c>
      <c r="G116" s="25" t="s">
        <v>660</v>
      </c>
      <c r="H116" s="25" t="s">
        <v>317</v>
      </c>
      <c r="I116" s="28">
        <v>3392</v>
      </c>
      <c r="J116" s="98"/>
      <c r="L116" s="119"/>
      <c r="M116" s="119"/>
    </row>
    <row r="117" spans="1:13" s="17" customFormat="1" ht="15" customHeight="1" thickBot="1" x14ac:dyDescent="0.3">
      <c r="A117" s="83">
        <v>44680</v>
      </c>
      <c r="B117" s="27" t="s">
        <v>316</v>
      </c>
      <c r="C117" s="27" t="s">
        <v>59</v>
      </c>
      <c r="D117" s="25" t="s">
        <v>263</v>
      </c>
      <c r="E117" s="25" t="s">
        <v>271</v>
      </c>
      <c r="F117" s="25" t="s">
        <v>624</v>
      </c>
      <c r="G117" s="25" t="s">
        <v>660</v>
      </c>
      <c r="H117" s="25" t="s">
        <v>317</v>
      </c>
      <c r="I117" s="28">
        <v>6784</v>
      </c>
      <c r="J117" s="98"/>
      <c r="L117" s="119"/>
      <c r="M117" s="119"/>
    </row>
    <row r="118" spans="1:13" ht="17.25" customHeight="1" thickBot="1" x14ac:dyDescent="0.35">
      <c r="A118" s="112" t="s">
        <v>96</v>
      </c>
      <c r="B118" s="113"/>
      <c r="C118" s="113"/>
      <c r="D118" s="113"/>
      <c r="E118" s="113"/>
      <c r="F118" s="113"/>
      <c r="G118" s="113"/>
      <c r="H118" s="60"/>
      <c r="I118" s="137">
        <f>SUM(I11:I117)</f>
        <v>696208</v>
      </c>
      <c r="J118" s="61"/>
    </row>
    <row r="119" spans="1:13" x14ac:dyDescent="0.25">
      <c r="I119" s="100"/>
    </row>
    <row r="120" spans="1:13" ht="13" x14ac:dyDescent="0.3">
      <c r="A120" s="115"/>
      <c r="B120" s="110"/>
      <c r="C120" s="110"/>
      <c r="D120" s="110"/>
      <c r="E120" s="110"/>
      <c r="F120" s="116"/>
      <c r="G120" s="110"/>
      <c r="H120" s="31"/>
      <c r="I120" s="101"/>
      <c r="J120" s="17"/>
    </row>
    <row r="121" spans="1:13" ht="14.15" customHeight="1" x14ac:dyDescent="0.25">
      <c r="A121" s="233"/>
      <c r="B121" s="233"/>
      <c r="C121" s="233"/>
      <c r="D121" s="233"/>
      <c r="E121" s="233"/>
      <c r="F121" s="233"/>
      <c r="G121" s="233"/>
      <c r="H121" s="233"/>
      <c r="I121" s="233"/>
      <c r="J121" s="233"/>
    </row>
    <row r="122" spans="1:13" s="90" customFormat="1" ht="14.15" customHeight="1" x14ac:dyDescent="0.25">
      <c r="A122" s="233"/>
      <c r="B122" s="233"/>
      <c r="C122" s="233"/>
      <c r="D122" s="233"/>
      <c r="E122" s="233"/>
      <c r="F122" s="233"/>
      <c r="G122" s="233"/>
      <c r="H122" s="233"/>
      <c r="I122" s="233"/>
      <c r="J122" s="233"/>
    </row>
    <row r="123" spans="1:13" ht="13.5" customHeight="1" x14ac:dyDescent="0.25">
      <c r="A123" s="234"/>
      <c r="B123" s="234"/>
      <c r="C123" s="234"/>
      <c r="D123" s="234"/>
      <c r="E123" s="234"/>
      <c r="F123" s="234"/>
      <c r="G123" s="234"/>
      <c r="H123" s="234"/>
      <c r="I123" s="234"/>
      <c r="J123" s="234"/>
    </row>
    <row r="124" spans="1:13" ht="13.5" customHeight="1" x14ac:dyDescent="0.25">
      <c r="A124" s="234"/>
      <c r="B124" s="234"/>
      <c r="C124" s="234"/>
      <c r="D124" s="234"/>
      <c r="E124" s="234"/>
      <c r="F124" s="234"/>
      <c r="G124" s="234"/>
      <c r="H124" s="234"/>
      <c r="I124" s="234"/>
      <c r="J124" s="234"/>
    </row>
    <row r="125" spans="1:13" ht="13.5" customHeight="1" x14ac:dyDescent="0.25">
      <c r="A125" s="117"/>
      <c r="B125" s="117"/>
      <c r="C125" s="117"/>
      <c r="D125" s="117"/>
      <c r="E125" s="117"/>
      <c r="F125" s="117"/>
      <c r="G125" s="117"/>
      <c r="H125" s="92"/>
      <c r="I125" s="92"/>
      <c r="J125" s="92"/>
    </row>
    <row r="126" spans="1:13" s="17" customFormat="1" ht="13" customHeight="1" x14ac:dyDescent="0.25">
      <c r="A126" s="235"/>
      <c r="B126" s="235"/>
      <c r="C126" s="235"/>
      <c r="D126" s="235"/>
      <c r="E126" s="235"/>
      <c r="F126" s="235"/>
      <c r="G126" s="235"/>
      <c r="H126" s="235"/>
      <c r="I126" s="235"/>
      <c r="J126" s="235"/>
    </row>
    <row r="129" spans="1:9" x14ac:dyDescent="0.25">
      <c r="G129" s="118"/>
      <c r="H129" s="99"/>
    </row>
    <row r="130" spans="1:9" x14ac:dyDescent="0.25">
      <c r="G130" s="118"/>
      <c r="H130" s="99"/>
      <c r="I130" s="100"/>
    </row>
    <row r="132" spans="1:9" x14ac:dyDescent="0.25">
      <c r="I132" s="100"/>
    </row>
    <row r="139" spans="1:9" x14ac:dyDescent="0.25">
      <c r="A139" s="114" t="s">
        <v>82</v>
      </c>
    </row>
  </sheetData>
  <sortState xmlns:xlrd2="http://schemas.microsoft.com/office/spreadsheetml/2017/richdata2" ref="A11:J117">
    <sortCondition ref="A11:A117"/>
    <sortCondition ref="D11:D117"/>
    <sortCondition ref="E11:E117"/>
  </sortState>
  <mergeCells count="5">
    <mergeCell ref="A121:J121"/>
    <mergeCell ref="A122:J122"/>
    <mergeCell ref="A123:J123"/>
    <mergeCell ref="A124:J124"/>
    <mergeCell ref="A126:J126"/>
  </mergeCells>
  <printOptions horizontalCentered="1"/>
  <pageMargins left="0" right="0.75" top="0.5" bottom="0" header="0.5" footer="0.5"/>
  <pageSetup scale="50"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77"/>
  <sheetViews>
    <sheetView view="pageBreakPreview" zoomScale="90" zoomScaleNormal="6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44567</v>
      </c>
      <c r="B11" s="27" t="s">
        <v>591</v>
      </c>
      <c r="C11" s="27" t="s">
        <v>592</v>
      </c>
      <c r="D11" s="25" t="s">
        <v>593</v>
      </c>
      <c r="E11" s="25" t="s">
        <v>271</v>
      </c>
      <c r="F11" s="25" t="s">
        <v>612</v>
      </c>
      <c r="G11" s="30" t="s">
        <v>661</v>
      </c>
      <c r="H11" s="25" t="s">
        <v>648</v>
      </c>
      <c r="I11" s="28">
        <v>871</v>
      </c>
      <c r="J11" s="98"/>
      <c r="L11" s="119"/>
      <c r="M11" s="119"/>
    </row>
    <row r="12" spans="1:13" s="17" customFormat="1" ht="16" customHeight="1" x14ac:dyDescent="0.25">
      <c r="A12" s="83">
        <v>44574</v>
      </c>
      <c r="B12" s="27" t="s">
        <v>591</v>
      </c>
      <c r="C12" s="27" t="s">
        <v>625</v>
      </c>
      <c r="D12" s="25" t="s">
        <v>593</v>
      </c>
      <c r="E12" s="25" t="s">
        <v>271</v>
      </c>
      <c r="F12" s="25" t="s">
        <v>594</v>
      </c>
      <c r="G12" s="30" t="s">
        <v>661</v>
      </c>
      <c r="H12" s="25" t="s">
        <v>648</v>
      </c>
      <c r="I12" s="28">
        <v>869</v>
      </c>
      <c r="J12" s="98"/>
      <c r="L12" s="119"/>
      <c r="M12" s="119"/>
    </row>
    <row r="13" spans="1:13" s="17" customFormat="1" ht="16" customHeight="1" x14ac:dyDescent="0.25">
      <c r="A13" s="83">
        <v>44577</v>
      </c>
      <c r="B13" s="27" t="s">
        <v>591</v>
      </c>
      <c r="C13" s="27" t="s">
        <v>592</v>
      </c>
      <c r="D13" s="25" t="s">
        <v>593</v>
      </c>
      <c r="E13" s="25" t="s">
        <v>603</v>
      </c>
      <c r="F13" s="25" t="s">
        <v>602</v>
      </c>
      <c r="G13" s="30" t="s">
        <v>661</v>
      </c>
      <c r="H13" s="25" t="s">
        <v>317</v>
      </c>
      <c r="I13" s="28">
        <v>862</v>
      </c>
      <c r="J13" s="98"/>
      <c r="L13" s="119"/>
      <c r="M13" s="119"/>
    </row>
    <row r="14" spans="1:13" s="17" customFormat="1" ht="16" customHeight="1" x14ac:dyDescent="0.25">
      <c r="A14" s="83">
        <v>44581</v>
      </c>
      <c r="B14" s="27" t="s">
        <v>591</v>
      </c>
      <c r="C14" s="27" t="s">
        <v>592</v>
      </c>
      <c r="D14" s="25" t="s">
        <v>593</v>
      </c>
      <c r="E14" s="25" t="s">
        <v>603</v>
      </c>
      <c r="F14" s="25" t="s">
        <v>489</v>
      </c>
      <c r="G14" s="30" t="s">
        <v>661</v>
      </c>
      <c r="H14" s="25" t="s">
        <v>317</v>
      </c>
      <c r="I14" s="28">
        <v>860</v>
      </c>
      <c r="J14" s="98"/>
      <c r="L14" s="119"/>
      <c r="M14" s="119"/>
    </row>
    <row r="15" spans="1:13" s="17" customFormat="1" ht="16" customHeight="1" x14ac:dyDescent="0.25">
      <c r="A15" s="83">
        <v>44611</v>
      </c>
      <c r="B15" s="27" t="s">
        <v>591</v>
      </c>
      <c r="C15" s="27" t="s">
        <v>592</v>
      </c>
      <c r="D15" s="25" t="s">
        <v>593</v>
      </c>
      <c r="E15" s="25" t="s">
        <v>271</v>
      </c>
      <c r="F15" s="25" t="s">
        <v>612</v>
      </c>
      <c r="G15" s="30" t="s">
        <v>661</v>
      </c>
      <c r="H15" s="25" t="s">
        <v>648</v>
      </c>
      <c r="I15" s="28">
        <v>868</v>
      </c>
      <c r="J15" s="98"/>
      <c r="L15" s="119"/>
      <c r="M15" s="119"/>
    </row>
    <row r="16" spans="1:13" s="17" customFormat="1" ht="16" customHeight="1" x14ac:dyDescent="0.25">
      <c r="A16" s="83">
        <v>44617</v>
      </c>
      <c r="B16" s="27" t="s">
        <v>591</v>
      </c>
      <c r="C16" s="27" t="s">
        <v>625</v>
      </c>
      <c r="D16" s="25" t="s">
        <v>593</v>
      </c>
      <c r="E16" s="25" t="s">
        <v>271</v>
      </c>
      <c r="F16" s="25" t="s">
        <v>612</v>
      </c>
      <c r="G16" s="30" t="s">
        <v>661</v>
      </c>
      <c r="H16" s="25" t="s">
        <v>648</v>
      </c>
      <c r="I16" s="28">
        <v>861</v>
      </c>
      <c r="J16" s="98"/>
      <c r="L16" s="119"/>
      <c r="M16" s="119"/>
    </row>
    <row r="17" spans="1:13" s="17" customFormat="1" ht="16" customHeight="1" x14ac:dyDescent="0.25">
      <c r="A17" s="83">
        <v>44617</v>
      </c>
      <c r="B17" s="27" t="s">
        <v>591</v>
      </c>
      <c r="C17" s="27" t="s">
        <v>592</v>
      </c>
      <c r="D17" s="25" t="s">
        <v>593</v>
      </c>
      <c r="E17" s="25" t="s">
        <v>271</v>
      </c>
      <c r="F17" s="25" t="s">
        <v>612</v>
      </c>
      <c r="G17" s="30" t="s">
        <v>661</v>
      </c>
      <c r="H17" s="25" t="s">
        <v>648</v>
      </c>
      <c r="I17" s="28">
        <v>871</v>
      </c>
      <c r="J17" s="98"/>
      <c r="L17" s="119"/>
      <c r="M17" s="119"/>
    </row>
    <row r="18" spans="1:13" s="17" customFormat="1" ht="16" customHeight="1" x14ac:dyDescent="0.25">
      <c r="A18" s="83">
        <v>44623</v>
      </c>
      <c r="B18" s="27" t="s">
        <v>591</v>
      </c>
      <c r="C18" s="27" t="s">
        <v>592</v>
      </c>
      <c r="D18" s="25" t="s">
        <v>593</v>
      </c>
      <c r="E18" s="25" t="s">
        <v>603</v>
      </c>
      <c r="F18" s="25" t="s">
        <v>489</v>
      </c>
      <c r="G18" s="30" t="s">
        <v>661</v>
      </c>
      <c r="H18" s="25" t="s">
        <v>317</v>
      </c>
      <c r="I18" s="28">
        <v>869</v>
      </c>
      <c r="J18" s="98"/>
      <c r="L18" s="119"/>
      <c r="M18" s="119"/>
    </row>
    <row r="19" spans="1:13" s="17" customFormat="1" ht="16" customHeight="1" x14ac:dyDescent="0.25">
      <c r="A19" s="83">
        <v>44624</v>
      </c>
      <c r="B19" s="27" t="s">
        <v>591</v>
      </c>
      <c r="C19" s="27" t="s">
        <v>625</v>
      </c>
      <c r="D19" s="25" t="s">
        <v>593</v>
      </c>
      <c r="E19" s="25" t="s">
        <v>271</v>
      </c>
      <c r="F19" s="25" t="s">
        <v>612</v>
      </c>
      <c r="G19" s="30" t="s">
        <v>661</v>
      </c>
      <c r="H19" s="25" t="s">
        <v>648</v>
      </c>
      <c r="I19" s="28">
        <v>869</v>
      </c>
      <c r="J19" s="98"/>
      <c r="L19" s="119"/>
      <c r="M19" s="119"/>
    </row>
    <row r="20" spans="1:13" s="17" customFormat="1" ht="16" customHeight="1" x14ac:dyDescent="0.25">
      <c r="A20" s="83">
        <v>44624</v>
      </c>
      <c r="B20" s="27" t="s">
        <v>591</v>
      </c>
      <c r="C20" s="27" t="s">
        <v>592</v>
      </c>
      <c r="D20" s="25" t="s">
        <v>593</v>
      </c>
      <c r="E20" s="25" t="s">
        <v>271</v>
      </c>
      <c r="F20" s="25" t="s">
        <v>612</v>
      </c>
      <c r="G20" s="30" t="s">
        <v>661</v>
      </c>
      <c r="H20" s="25" t="s">
        <v>648</v>
      </c>
      <c r="I20" s="28">
        <v>868</v>
      </c>
      <c r="J20" s="98"/>
      <c r="L20" s="119"/>
      <c r="M20" s="119"/>
    </row>
    <row r="21" spans="1:13" s="17" customFormat="1" ht="16" customHeight="1" x14ac:dyDescent="0.25">
      <c r="A21" s="83">
        <v>44624</v>
      </c>
      <c r="B21" s="27" t="s">
        <v>591</v>
      </c>
      <c r="C21" s="27" t="s">
        <v>592</v>
      </c>
      <c r="D21" s="25" t="s">
        <v>593</v>
      </c>
      <c r="E21" s="25" t="s">
        <v>271</v>
      </c>
      <c r="F21" s="25" t="s">
        <v>612</v>
      </c>
      <c r="G21" s="30" t="s">
        <v>661</v>
      </c>
      <c r="H21" s="25" t="s">
        <v>648</v>
      </c>
      <c r="I21" s="28">
        <v>857</v>
      </c>
      <c r="J21" s="98"/>
      <c r="L21" s="119"/>
      <c r="M21" s="119"/>
    </row>
    <row r="22" spans="1:13" s="17" customFormat="1" ht="16" customHeight="1" x14ac:dyDescent="0.25">
      <c r="A22" s="83">
        <v>44631</v>
      </c>
      <c r="B22" s="27" t="s">
        <v>591</v>
      </c>
      <c r="C22" s="27" t="s">
        <v>592</v>
      </c>
      <c r="D22" s="25" t="s">
        <v>593</v>
      </c>
      <c r="E22" s="25" t="s">
        <v>271</v>
      </c>
      <c r="F22" s="25" t="s">
        <v>612</v>
      </c>
      <c r="G22" s="30" t="s">
        <v>661</v>
      </c>
      <c r="H22" s="25" t="s">
        <v>648</v>
      </c>
      <c r="I22" s="28">
        <v>865</v>
      </c>
      <c r="J22" s="98"/>
      <c r="L22" s="119"/>
      <c r="M22" s="119"/>
    </row>
    <row r="23" spans="1:13" s="17" customFormat="1" ht="16" customHeight="1" x14ac:dyDescent="0.25">
      <c r="A23" s="83">
        <v>44631</v>
      </c>
      <c r="B23" s="27" t="s">
        <v>591</v>
      </c>
      <c r="C23" s="27" t="s">
        <v>592</v>
      </c>
      <c r="D23" s="25" t="s">
        <v>593</v>
      </c>
      <c r="E23" s="25" t="s">
        <v>271</v>
      </c>
      <c r="F23" s="25" t="s">
        <v>612</v>
      </c>
      <c r="G23" s="30" t="s">
        <v>661</v>
      </c>
      <c r="H23" s="25" t="s">
        <v>648</v>
      </c>
      <c r="I23" s="28">
        <v>870</v>
      </c>
      <c r="J23" s="98"/>
      <c r="L23" s="119"/>
      <c r="M23" s="119"/>
    </row>
    <row r="24" spans="1:13" s="17" customFormat="1" ht="16" customHeight="1" x14ac:dyDescent="0.25">
      <c r="A24" s="83">
        <v>44638</v>
      </c>
      <c r="B24" s="27" t="s">
        <v>591</v>
      </c>
      <c r="C24" s="27" t="s">
        <v>592</v>
      </c>
      <c r="D24" s="25" t="s">
        <v>593</v>
      </c>
      <c r="E24" s="25" t="s">
        <v>271</v>
      </c>
      <c r="F24" s="25" t="s">
        <v>612</v>
      </c>
      <c r="G24" s="30" t="s">
        <v>661</v>
      </c>
      <c r="H24" s="25" t="s">
        <v>648</v>
      </c>
      <c r="I24" s="28">
        <v>869</v>
      </c>
      <c r="J24" s="98"/>
      <c r="L24" s="119"/>
      <c r="M24" s="119"/>
    </row>
    <row r="25" spans="1:13" s="17" customFormat="1" ht="16" customHeight="1" x14ac:dyDescent="0.25">
      <c r="A25" s="83">
        <v>44644</v>
      </c>
      <c r="B25" s="27" t="s">
        <v>591</v>
      </c>
      <c r="C25" s="27" t="s">
        <v>592</v>
      </c>
      <c r="D25" s="25" t="s">
        <v>593</v>
      </c>
      <c r="E25" s="25" t="s">
        <v>603</v>
      </c>
      <c r="F25" s="25" t="s">
        <v>369</v>
      </c>
      <c r="G25" s="30" t="s">
        <v>661</v>
      </c>
      <c r="H25" s="25" t="s">
        <v>317</v>
      </c>
      <c r="I25" s="28">
        <v>871</v>
      </c>
      <c r="J25" s="98"/>
      <c r="L25" s="119"/>
      <c r="M25" s="119"/>
    </row>
    <row r="26" spans="1:13" s="17" customFormat="1" ht="16" customHeight="1" x14ac:dyDescent="0.25">
      <c r="A26" s="83">
        <v>44645</v>
      </c>
      <c r="B26" s="27" t="s">
        <v>591</v>
      </c>
      <c r="C26" s="27" t="s">
        <v>592</v>
      </c>
      <c r="D26" s="25" t="s">
        <v>593</v>
      </c>
      <c r="E26" s="25" t="s">
        <v>271</v>
      </c>
      <c r="F26" s="25" t="s">
        <v>594</v>
      </c>
      <c r="G26" s="30" t="s">
        <v>661</v>
      </c>
      <c r="H26" s="25" t="s">
        <v>648</v>
      </c>
      <c r="I26" s="28">
        <v>876</v>
      </c>
      <c r="J26" s="98"/>
      <c r="L26" s="119"/>
      <c r="M26" s="119"/>
    </row>
    <row r="27" spans="1:13" s="17" customFormat="1" ht="16" customHeight="1" x14ac:dyDescent="0.25">
      <c r="A27" s="83">
        <v>44645</v>
      </c>
      <c r="B27" s="27" t="s">
        <v>591</v>
      </c>
      <c r="C27" s="27" t="s">
        <v>592</v>
      </c>
      <c r="D27" s="25" t="s">
        <v>593</v>
      </c>
      <c r="E27" s="25" t="s">
        <v>271</v>
      </c>
      <c r="F27" s="25" t="s">
        <v>594</v>
      </c>
      <c r="G27" s="30" t="s">
        <v>661</v>
      </c>
      <c r="H27" s="25" t="s">
        <v>648</v>
      </c>
      <c r="I27" s="28">
        <v>871</v>
      </c>
      <c r="J27" s="98"/>
      <c r="L27" s="119"/>
      <c r="M27" s="119"/>
    </row>
    <row r="28" spans="1:13" s="17" customFormat="1" ht="16" customHeight="1" x14ac:dyDescent="0.25">
      <c r="A28" s="83">
        <v>44645</v>
      </c>
      <c r="B28" s="27" t="s">
        <v>591</v>
      </c>
      <c r="C28" s="27" t="s">
        <v>592</v>
      </c>
      <c r="D28" s="25" t="s">
        <v>593</v>
      </c>
      <c r="E28" s="25" t="s">
        <v>271</v>
      </c>
      <c r="F28" s="25" t="s">
        <v>594</v>
      </c>
      <c r="G28" s="30" t="s">
        <v>661</v>
      </c>
      <c r="H28" s="25" t="s">
        <v>648</v>
      </c>
      <c r="I28" s="28">
        <v>869</v>
      </c>
      <c r="J28" s="98"/>
      <c r="L28" s="119"/>
      <c r="M28" s="119"/>
    </row>
    <row r="29" spans="1:13" s="17" customFormat="1" ht="16" customHeight="1" x14ac:dyDescent="0.25">
      <c r="A29" s="83">
        <v>44652</v>
      </c>
      <c r="B29" s="27" t="s">
        <v>591</v>
      </c>
      <c r="C29" s="27" t="s">
        <v>592</v>
      </c>
      <c r="D29" s="25" t="s">
        <v>593</v>
      </c>
      <c r="E29" s="25" t="s">
        <v>271</v>
      </c>
      <c r="F29" s="25" t="s">
        <v>612</v>
      </c>
      <c r="G29" s="30" t="s">
        <v>661</v>
      </c>
      <c r="H29" s="25" t="s">
        <v>648</v>
      </c>
      <c r="I29" s="28">
        <v>869</v>
      </c>
      <c r="J29" s="98"/>
      <c r="L29" s="119"/>
      <c r="M29" s="119"/>
    </row>
    <row r="30" spans="1:13" s="17" customFormat="1" ht="16" customHeight="1" x14ac:dyDescent="0.25">
      <c r="A30" s="83">
        <v>44654</v>
      </c>
      <c r="B30" s="27" t="s">
        <v>591</v>
      </c>
      <c r="C30" s="27" t="s">
        <v>592</v>
      </c>
      <c r="D30" s="25" t="s">
        <v>593</v>
      </c>
      <c r="E30" s="25" t="s">
        <v>603</v>
      </c>
      <c r="F30" s="25" t="s">
        <v>659</v>
      </c>
      <c r="G30" s="30" t="s">
        <v>661</v>
      </c>
      <c r="H30" s="25" t="s">
        <v>317</v>
      </c>
      <c r="I30" s="28">
        <v>871</v>
      </c>
      <c r="J30" s="98"/>
      <c r="L30" s="119"/>
      <c r="M30" s="119"/>
    </row>
    <row r="31" spans="1:13" s="17" customFormat="1" ht="16" customHeight="1" x14ac:dyDescent="0.25">
      <c r="A31" s="83">
        <v>44659</v>
      </c>
      <c r="B31" s="27" t="s">
        <v>591</v>
      </c>
      <c r="C31" s="27" t="s">
        <v>625</v>
      </c>
      <c r="D31" s="25" t="s">
        <v>593</v>
      </c>
      <c r="E31" s="25" t="s">
        <v>271</v>
      </c>
      <c r="F31" s="25" t="s">
        <v>612</v>
      </c>
      <c r="G31" s="30" t="s">
        <v>661</v>
      </c>
      <c r="H31" s="25" t="s">
        <v>648</v>
      </c>
      <c r="I31" s="28">
        <v>866</v>
      </c>
      <c r="J31" s="98"/>
      <c r="L31" s="119"/>
      <c r="M31" s="119"/>
    </row>
    <row r="32" spans="1:13" s="17" customFormat="1" ht="16" customHeight="1" x14ac:dyDescent="0.25">
      <c r="A32" s="83">
        <v>44659</v>
      </c>
      <c r="B32" s="27" t="s">
        <v>591</v>
      </c>
      <c r="C32" s="27" t="s">
        <v>592</v>
      </c>
      <c r="D32" s="25" t="s">
        <v>593</v>
      </c>
      <c r="E32" s="25" t="s">
        <v>271</v>
      </c>
      <c r="F32" s="25" t="s">
        <v>612</v>
      </c>
      <c r="G32" s="30" t="s">
        <v>661</v>
      </c>
      <c r="H32" s="25" t="s">
        <v>648</v>
      </c>
      <c r="I32" s="28">
        <v>870</v>
      </c>
      <c r="J32" s="98"/>
      <c r="L32" s="119"/>
      <c r="M32" s="119"/>
    </row>
    <row r="33" spans="1:13" s="17" customFormat="1" ht="16" customHeight="1" x14ac:dyDescent="0.25">
      <c r="A33" s="83">
        <v>44666</v>
      </c>
      <c r="B33" s="27" t="s">
        <v>591</v>
      </c>
      <c r="C33" s="27" t="s">
        <v>592</v>
      </c>
      <c r="D33" s="25" t="s">
        <v>593</v>
      </c>
      <c r="E33" s="25" t="s">
        <v>271</v>
      </c>
      <c r="F33" s="25" t="s">
        <v>612</v>
      </c>
      <c r="G33" s="30" t="s">
        <v>661</v>
      </c>
      <c r="H33" s="25" t="s">
        <v>648</v>
      </c>
      <c r="I33" s="28">
        <v>869</v>
      </c>
      <c r="J33" s="98"/>
      <c r="L33" s="119"/>
      <c r="M33" s="119"/>
    </row>
    <row r="34" spans="1:13" s="17" customFormat="1" ht="16" customHeight="1" x14ac:dyDescent="0.25">
      <c r="A34" s="83">
        <v>44666</v>
      </c>
      <c r="B34" s="27" t="s">
        <v>591</v>
      </c>
      <c r="C34" s="27" t="s">
        <v>592</v>
      </c>
      <c r="D34" s="25" t="s">
        <v>593</v>
      </c>
      <c r="E34" s="25" t="s">
        <v>271</v>
      </c>
      <c r="F34" s="25" t="s">
        <v>612</v>
      </c>
      <c r="G34" s="30" t="s">
        <v>661</v>
      </c>
      <c r="H34" s="25" t="s">
        <v>648</v>
      </c>
      <c r="I34" s="28">
        <v>870</v>
      </c>
      <c r="J34" s="98"/>
      <c r="L34" s="119"/>
      <c r="M34" s="119"/>
    </row>
    <row r="35" spans="1:13" s="17" customFormat="1" ht="16" customHeight="1" x14ac:dyDescent="0.25">
      <c r="A35" s="83">
        <v>44666</v>
      </c>
      <c r="B35" s="27" t="s">
        <v>591</v>
      </c>
      <c r="C35" s="27" t="s">
        <v>592</v>
      </c>
      <c r="D35" s="25" t="s">
        <v>593</v>
      </c>
      <c r="E35" s="25" t="s">
        <v>271</v>
      </c>
      <c r="F35" s="25" t="s">
        <v>612</v>
      </c>
      <c r="G35" s="30" t="s">
        <v>661</v>
      </c>
      <c r="H35" s="25" t="s">
        <v>648</v>
      </c>
      <c r="I35" s="28">
        <v>872</v>
      </c>
      <c r="J35" s="98"/>
      <c r="L35" s="119"/>
      <c r="M35" s="119"/>
    </row>
    <row r="36" spans="1:13" s="17" customFormat="1" ht="16" customHeight="1" x14ac:dyDescent="0.25">
      <c r="A36" s="83">
        <v>44676</v>
      </c>
      <c r="B36" s="27" t="s">
        <v>591</v>
      </c>
      <c r="C36" s="27" t="s">
        <v>592</v>
      </c>
      <c r="D36" s="25" t="s">
        <v>593</v>
      </c>
      <c r="E36" s="25" t="s">
        <v>603</v>
      </c>
      <c r="F36" s="25" t="s">
        <v>602</v>
      </c>
      <c r="G36" s="30" t="s">
        <v>661</v>
      </c>
      <c r="H36" s="25" t="s">
        <v>317</v>
      </c>
      <c r="I36" s="28">
        <v>868</v>
      </c>
      <c r="J36" s="98"/>
      <c r="L36" s="119"/>
      <c r="M36" s="119"/>
    </row>
    <row r="37" spans="1:13" s="17" customFormat="1" ht="16" customHeight="1" x14ac:dyDescent="0.25">
      <c r="A37" s="83">
        <v>44679</v>
      </c>
      <c r="B37" s="27" t="s">
        <v>591</v>
      </c>
      <c r="C37" s="27" t="s">
        <v>592</v>
      </c>
      <c r="D37" s="25" t="s">
        <v>593</v>
      </c>
      <c r="E37" s="25" t="s">
        <v>603</v>
      </c>
      <c r="F37" s="25" t="s">
        <v>489</v>
      </c>
      <c r="G37" s="30" t="s">
        <v>661</v>
      </c>
      <c r="H37" s="25" t="s">
        <v>317</v>
      </c>
      <c r="I37" s="28">
        <v>868</v>
      </c>
      <c r="J37" s="98"/>
      <c r="L37" s="119"/>
      <c r="M37" s="119"/>
    </row>
    <row r="38" spans="1:13" s="17" customFormat="1" ht="16" customHeight="1" thickBot="1" x14ac:dyDescent="0.3">
      <c r="A38" s="83">
        <v>44680</v>
      </c>
      <c r="B38" s="27" t="s">
        <v>591</v>
      </c>
      <c r="C38" s="27" t="s">
        <v>592</v>
      </c>
      <c r="D38" s="25" t="s">
        <v>593</v>
      </c>
      <c r="E38" s="25" t="s">
        <v>271</v>
      </c>
      <c r="F38" s="25" t="s">
        <v>612</v>
      </c>
      <c r="G38" s="30" t="s">
        <v>661</v>
      </c>
      <c r="H38" s="25" t="s">
        <v>648</v>
      </c>
      <c r="I38" s="28">
        <v>868</v>
      </c>
      <c r="J38" s="98"/>
      <c r="L38" s="119"/>
      <c r="M38" s="119"/>
    </row>
    <row r="39" spans="1:13" ht="17.25" customHeight="1" thickBot="1" x14ac:dyDescent="0.35">
      <c r="A39" s="112" t="s">
        <v>96</v>
      </c>
      <c r="B39" s="113"/>
      <c r="C39" s="113"/>
      <c r="D39" s="113"/>
      <c r="E39" s="113"/>
      <c r="F39" s="113"/>
      <c r="G39" s="113"/>
      <c r="H39" s="60"/>
      <c r="I39" s="137">
        <f>SUM(I11:I38)</f>
        <v>24307</v>
      </c>
      <c r="J39" s="61"/>
    </row>
    <row r="40" spans="1:13" x14ac:dyDescent="0.25">
      <c r="I40" s="100"/>
    </row>
    <row r="41" spans="1:13" ht="13" x14ac:dyDescent="0.3">
      <c r="A41" s="115"/>
      <c r="B41" s="110"/>
      <c r="C41" s="110"/>
      <c r="D41" s="110"/>
      <c r="E41" s="110"/>
      <c r="F41" s="116"/>
      <c r="G41" s="110"/>
      <c r="H41" s="31"/>
      <c r="I41" s="101"/>
      <c r="J41" s="17"/>
    </row>
    <row r="42" spans="1:13" ht="14.15" customHeight="1" x14ac:dyDescent="0.25">
      <c r="A42" s="233"/>
      <c r="B42" s="233"/>
      <c r="C42" s="233"/>
      <c r="D42" s="233"/>
      <c r="E42" s="233"/>
      <c r="F42" s="233"/>
      <c r="G42" s="233"/>
      <c r="H42" s="233"/>
      <c r="I42" s="233"/>
      <c r="J42" s="233"/>
    </row>
    <row r="43" spans="1:13" s="90" customFormat="1" ht="14.15" customHeight="1" x14ac:dyDescent="0.25">
      <c r="A43" s="233"/>
      <c r="B43" s="233"/>
      <c r="C43" s="233"/>
      <c r="D43" s="233"/>
      <c r="E43" s="233"/>
      <c r="F43" s="233"/>
      <c r="G43" s="233"/>
      <c r="H43" s="233"/>
      <c r="I43" s="233"/>
      <c r="J43" s="233"/>
    </row>
    <row r="44" spans="1:13" ht="13.5" customHeight="1" x14ac:dyDescent="0.25">
      <c r="A44" s="234"/>
      <c r="B44" s="234"/>
      <c r="C44" s="234"/>
      <c r="D44" s="234"/>
      <c r="E44" s="234"/>
      <c r="F44" s="234"/>
      <c r="G44" s="234"/>
      <c r="H44" s="234"/>
      <c r="I44" s="234"/>
      <c r="J44" s="234"/>
    </row>
    <row r="45" spans="1:13" ht="13.5" customHeight="1" x14ac:dyDescent="0.25">
      <c r="A45" s="234"/>
      <c r="B45" s="234"/>
      <c r="C45" s="234"/>
      <c r="D45" s="234"/>
      <c r="E45" s="234"/>
      <c r="F45" s="234"/>
      <c r="G45" s="234"/>
      <c r="H45" s="234"/>
      <c r="I45" s="234"/>
      <c r="J45" s="234"/>
    </row>
    <row r="46" spans="1:13" ht="13.5" customHeight="1" x14ac:dyDescent="0.25">
      <c r="A46" s="117"/>
      <c r="B46" s="117"/>
      <c r="C46" s="117"/>
      <c r="D46" s="117"/>
      <c r="E46" s="117"/>
      <c r="F46" s="117"/>
      <c r="G46" s="117"/>
      <c r="H46" s="92"/>
      <c r="I46" s="92"/>
      <c r="J46" s="92"/>
    </row>
    <row r="47" spans="1:13" s="17" customFormat="1" ht="13" customHeight="1" x14ac:dyDescent="0.25">
      <c r="A47" s="235"/>
      <c r="B47" s="235"/>
      <c r="C47" s="235"/>
      <c r="D47" s="235"/>
      <c r="E47" s="235"/>
      <c r="F47" s="235"/>
      <c r="G47" s="235"/>
      <c r="H47" s="235"/>
      <c r="I47" s="235"/>
      <c r="J47" s="235"/>
    </row>
    <row r="50" spans="1:9" x14ac:dyDescent="0.25">
      <c r="G50" s="118"/>
      <c r="H50" s="99"/>
    </row>
    <row r="51" spans="1:9" x14ac:dyDescent="0.25">
      <c r="G51" s="118"/>
      <c r="H51" s="99"/>
      <c r="I51" s="100"/>
    </row>
    <row r="53" spans="1:9" x14ac:dyDescent="0.25">
      <c r="I53" s="100"/>
    </row>
    <row r="60" spans="1:9" x14ac:dyDescent="0.25">
      <c r="A60" s="114" t="s">
        <v>82</v>
      </c>
    </row>
    <row r="76" spans="1:10" ht="13" thickBot="1" x14ac:dyDescent="0.3">
      <c r="A76" s="202"/>
      <c r="B76" s="202"/>
      <c r="C76" s="202"/>
      <c r="D76" s="202"/>
      <c r="E76" s="202"/>
      <c r="F76" s="202"/>
      <c r="G76" s="202"/>
      <c r="H76" s="201"/>
      <c r="I76" s="201"/>
      <c r="J76" s="201"/>
    </row>
    <row r="77" spans="1:10" ht="13" thickTop="1" x14ac:dyDescent="0.25"/>
  </sheetData>
  <sortState xmlns:xlrd2="http://schemas.microsoft.com/office/spreadsheetml/2017/richdata2" ref="A11:J38">
    <sortCondition ref="A11:A38"/>
    <sortCondition ref="D11:D38"/>
    <sortCondition ref="E11:E38"/>
  </sortState>
  <mergeCells count="5">
    <mergeCell ref="A42:J42"/>
    <mergeCell ref="A43:J43"/>
    <mergeCell ref="A44:J44"/>
    <mergeCell ref="A45:J45"/>
    <mergeCell ref="A47:J4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574</v>
      </c>
      <c r="B1" s="128"/>
      <c r="C1" s="128"/>
      <c r="D1" s="128"/>
      <c r="E1" s="128"/>
      <c r="F1" s="128"/>
      <c r="G1" s="128"/>
      <c r="H1" s="129"/>
      <c r="I1" s="129"/>
      <c r="J1" s="130"/>
    </row>
    <row r="2" spans="1:13" ht="12.75" customHeight="1" x14ac:dyDescent="0.3">
      <c r="A2" s="128" t="s">
        <v>595</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626</v>
      </c>
      <c r="C11" s="27" t="s">
        <v>627</v>
      </c>
      <c r="D11" s="25" t="s">
        <v>662</v>
      </c>
      <c r="E11" s="25" t="s">
        <v>60</v>
      </c>
      <c r="F11" s="25" t="s">
        <v>602</v>
      </c>
      <c r="G11" s="25" t="s">
        <v>663</v>
      </c>
      <c r="H11" s="25" t="s">
        <v>317</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33"/>
      <c r="B15" s="233"/>
      <c r="C15" s="233"/>
      <c r="D15" s="233"/>
      <c r="E15" s="233"/>
      <c r="F15" s="233"/>
      <c r="G15" s="233"/>
      <c r="H15" s="233"/>
      <c r="I15" s="233"/>
      <c r="J15" s="233"/>
    </row>
    <row r="16" spans="1:13" s="90" customFormat="1" ht="14.15" customHeight="1" x14ac:dyDescent="0.25">
      <c r="A16" s="233"/>
      <c r="B16" s="233"/>
      <c r="C16" s="233"/>
      <c r="D16" s="233"/>
      <c r="E16" s="233"/>
      <c r="F16" s="233"/>
      <c r="G16" s="233"/>
      <c r="H16" s="233"/>
      <c r="I16" s="233"/>
      <c r="J16" s="233"/>
    </row>
    <row r="17" spans="1:10" ht="13.5" customHeight="1" x14ac:dyDescent="0.25">
      <c r="A17" s="234"/>
      <c r="B17" s="234"/>
      <c r="C17" s="234"/>
      <c r="D17" s="234"/>
      <c r="E17" s="234"/>
      <c r="F17" s="234"/>
      <c r="G17" s="234"/>
      <c r="H17" s="234"/>
      <c r="I17" s="234"/>
      <c r="J17" s="234"/>
    </row>
    <row r="18" spans="1:10" ht="13.5" customHeight="1" x14ac:dyDescent="0.25">
      <c r="A18" s="234"/>
      <c r="B18" s="234"/>
      <c r="C18" s="234"/>
      <c r="D18" s="234"/>
      <c r="E18" s="234"/>
      <c r="F18" s="234"/>
      <c r="G18" s="234"/>
      <c r="H18" s="234"/>
      <c r="I18" s="234"/>
      <c r="J18" s="234"/>
    </row>
    <row r="19" spans="1:10" ht="13.5" customHeight="1" x14ac:dyDescent="0.25">
      <c r="A19" s="117"/>
      <c r="B19" s="117"/>
      <c r="C19" s="117"/>
      <c r="D19" s="117"/>
      <c r="E19" s="117"/>
      <c r="F19" s="117"/>
      <c r="G19" s="117"/>
      <c r="H19" s="92"/>
      <c r="I19" s="92"/>
      <c r="J19" s="92"/>
    </row>
    <row r="20" spans="1:10" s="17" customFormat="1" ht="13" customHeight="1" x14ac:dyDescent="0.25">
      <c r="A20" s="235"/>
      <c r="B20" s="235"/>
      <c r="C20" s="235"/>
      <c r="D20" s="235"/>
      <c r="E20" s="235"/>
      <c r="F20" s="235"/>
      <c r="G20" s="235"/>
      <c r="H20" s="235"/>
      <c r="I20" s="235"/>
      <c r="J20" s="235"/>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7"/>
  <sheetViews>
    <sheetView view="pageBreakPreview" zoomScale="60" zoomScaleNormal="100"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574</v>
      </c>
    </row>
    <row r="2" spans="1:21" s="30" customFormat="1" ht="12.75" customHeight="1" x14ac:dyDescent="0.3">
      <c r="A2" s="128" t="s">
        <v>595</v>
      </c>
    </row>
    <row r="3" spans="1:21" ht="12.75" customHeight="1" x14ac:dyDescent="0.3">
      <c r="A3" s="35" t="s">
        <v>242</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x14ac:dyDescent="0.25">
      <c r="A11" s="78">
        <v>44657</v>
      </c>
      <c r="B11" s="24" t="s">
        <v>626</v>
      </c>
      <c r="C11" s="24" t="s">
        <v>679</v>
      </c>
      <c r="D11" s="24" t="s">
        <v>671</v>
      </c>
      <c r="E11" s="25" t="s">
        <v>674</v>
      </c>
      <c r="F11" s="25" t="s">
        <v>673</v>
      </c>
      <c r="G11" s="22" t="s">
        <v>60</v>
      </c>
      <c r="H11" s="22" t="s">
        <v>675</v>
      </c>
      <c r="I11" s="23" t="s">
        <v>672</v>
      </c>
      <c r="J11" s="28">
        <v>16979</v>
      </c>
      <c r="K11" s="103"/>
      <c r="M11" s="162"/>
      <c r="N11" s="162"/>
    </row>
    <row r="12" spans="1:21" s="8" customFormat="1" ht="16" customHeight="1" thickBot="1" x14ac:dyDescent="0.3">
      <c r="A12" s="78">
        <v>44676</v>
      </c>
      <c r="B12" s="24" t="s">
        <v>626</v>
      </c>
      <c r="C12" s="24" t="s">
        <v>679</v>
      </c>
      <c r="D12" s="24" t="s">
        <v>671</v>
      </c>
      <c r="E12" s="25" t="s">
        <v>674</v>
      </c>
      <c r="F12" s="25" t="s">
        <v>673</v>
      </c>
      <c r="G12" s="22" t="s">
        <v>60</v>
      </c>
      <c r="H12" s="22" t="s">
        <v>675</v>
      </c>
      <c r="I12" s="23" t="s">
        <v>672</v>
      </c>
      <c r="J12" s="28">
        <v>17077</v>
      </c>
      <c r="K12" s="103"/>
      <c r="M12" s="162"/>
      <c r="N12" s="162"/>
    </row>
    <row r="13" spans="1:21" s="30" customFormat="1" ht="16.5" customHeight="1" thickBot="1" x14ac:dyDescent="0.35">
      <c r="A13" s="56" t="s">
        <v>6</v>
      </c>
      <c r="B13" s="57"/>
      <c r="C13" s="57"/>
      <c r="D13" s="57"/>
      <c r="E13" s="57"/>
      <c r="F13" s="57"/>
      <c r="G13" s="57"/>
      <c r="H13" s="57"/>
      <c r="I13" s="58"/>
      <c r="J13" s="137">
        <f>SUM(J12:J12)</f>
        <v>17077</v>
      </c>
      <c r="K13" s="59"/>
      <c r="M13" s="33"/>
      <c r="N13" s="33"/>
      <c r="O13" s="33"/>
      <c r="P13" s="33"/>
      <c r="Q13" s="33"/>
      <c r="R13" s="33"/>
      <c r="S13" s="33"/>
      <c r="T13" s="33"/>
      <c r="U13" s="33"/>
    </row>
    <row r="14" spans="1:21" s="30" customFormat="1" ht="12.75" customHeight="1" x14ac:dyDescent="0.3">
      <c r="A14" s="3"/>
      <c r="B14" s="3"/>
      <c r="C14" s="3"/>
      <c r="D14" s="3"/>
      <c r="E14" s="3"/>
      <c r="F14" s="3"/>
      <c r="G14" s="3"/>
      <c r="H14" s="3"/>
      <c r="I14" s="36"/>
      <c r="J14" s="37"/>
      <c r="K14" s="3"/>
      <c r="M14" s="33"/>
      <c r="N14" s="33"/>
      <c r="O14" s="33"/>
      <c r="P14" s="33"/>
      <c r="Q14" s="33"/>
      <c r="R14" s="33"/>
      <c r="S14" s="33"/>
      <c r="T14" s="33"/>
      <c r="U14" s="33"/>
    </row>
    <row r="15" spans="1:21" s="30" customFormat="1" ht="12.75" customHeight="1" x14ac:dyDescent="0.3">
      <c r="A15" s="3"/>
      <c r="B15" s="3"/>
      <c r="C15" s="3"/>
      <c r="D15" s="3"/>
      <c r="E15" s="3"/>
      <c r="F15" s="3"/>
      <c r="G15" s="3"/>
      <c r="H15" s="3"/>
      <c r="I15" s="36"/>
      <c r="J15" s="74"/>
      <c r="K15" s="2"/>
      <c r="M15" s="33"/>
      <c r="N15" s="33"/>
      <c r="O15" s="33"/>
      <c r="P15" s="33"/>
      <c r="Q15" s="33"/>
      <c r="R15" s="33"/>
      <c r="S15" s="33"/>
      <c r="T15" s="33"/>
      <c r="U15" s="33"/>
    </row>
    <row r="16" spans="1:21" s="30" customFormat="1" ht="14.15" customHeight="1" x14ac:dyDescent="0.25">
      <c r="A16" s="233" t="s">
        <v>116</v>
      </c>
      <c r="B16" s="233"/>
      <c r="C16" s="233"/>
      <c r="D16" s="233"/>
      <c r="E16" s="233"/>
      <c r="F16" s="233"/>
      <c r="G16" s="233"/>
      <c r="H16" s="233"/>
      <c r="I16" s="233"/>
      <c r="J16" s="233"/>
      <c r="K16" s="233"/>
    </row>
    <row r="17" spans="1:11" s="30" customFormat="1" ht="13.5" customHeight="1" x14ac:dyDescent="0.25">
      <c r="A17" s="233" t="s">
        <v>117</v>
      </c>
      <c r="B17" s="233"/>
      <c r="C17" s="233"/>
      <c r="D17" s="233"/>
      <c r="E17" s="233"/>
      <c r="F17" s="233"/>
      <c r="G17" s="233"/>
      <c r="H17" s="233"/>
      <c r="I17" s="233"/>
      <c r="J17" s="233"/>
      <c r="K17" s="233"/>
    </row>
    <row r="18" spans="1:11" s="30" customFormat="1" ht="13.5" customHeight="1" x14ac:dyDescent="0.25">
      <c r="A18" s="234" t="s">
        <v>119</v>
      </c>
      <c r="B18" s="234"/>
      <c r="C18" s="234"/>
      <c r="D18" s="234"/>
      <c r="E18" s="234"/>
      <c r="F18" s="234"/>
      <c r="G18" s="234"/>
      <c r="H18" s="234"/>
      <c r="I18" s="234"/>
      <c r="J18" s="234"/>
      <c r="K18" s="234"/>
    </row>
    <row r="19" spans="1:11" s="30" customFormat="1" ht="13" customHeight="1" x14ac:dyDescent="0.25">
      <c r="A19" s="91"/>
      <c r="B19" s="91"/>
      <c r="C19" s="91"/>
      <c r="D19" s="91"/>
      <c r="E19" s="91"/>
      <c r="F19" s="91"/>
      <c r="G19" s="91"/>
      <c r="H19" s="91"/>
      <c r="I19" s="91"/>
      <c r="J19" s="91"/>
      <c r="K19" s="91"/>
    </row>
    <row r="22" spans="1:11" x14ac:dyDescent="0.25">
      <c r="J22" s="100"/>
    </row>
    <row r="56" spans="1:10" ht="13" thickBot="1" x14ac:dyDescent="0.3">
      <c r="A56" s="201"/>
      <c r="B56" s="201"/>
      <c r="C56" s="201"/>
      <c r="D56" s="201"/>
      <c r="E56" s="201"/>
      <c r="F56" s="201"/>
      <c r="G56" s="201"/>
      <c r="H56" s="201"/>
      <c r="I56" s="201"/>
      <c r="J56" s="201"/>
    </row>
    <row r="57" spans="1:10" ht="13" thickTop="1" x14ac:dyDescent="0.25"/>
  </sheetData>
  <mergeCells count="3">
    <mergeCell ref="A16:K16"/>
    <mergeCell ref="A17:K17"/>
    <mergeCell ref="A18:K18"/>
  </mergeCells>
  <dataValidations disablePrompts="1" count="1">
    <dataValidation type="list" allowBlank="1" sqref="V13:V15"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574</v>
      </c>
      <c r="B1" s="29"/>
      <c r="C1" s="29"/>
      <c r="D1" s="29"/>
      <c r="E1" s="29"/>
      <c r="F1" s="29"/>
      <c r="G1" s="29"/>
      <c r="H1" s="29"/>
      <c r="I1" s="40"/>
      <c r="J1" s="40"/>
    </row>
    <row r="2" spans="1:19" ht="12.75" customHeight="1" x14ac:dyDescent="0.3">
      <c r="A2" s="128" t="s">
        <v>595</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v>0</v>
      </c>
      <c r="E12" s="69">
        <v>0</v>
      </c>
      <c r="F12" s="69"/>
      <c r="G12" s="69"/>
      <c r="H12" s="69"/>
      <c r="I12" s="69"/>
      <c r="J12" s="69"/>
      <c r="K12" s="69"/>
      <c r="L12" s="69"/>
      <c r="M12" s="69"/>
      <c r="N12" s="53">
        <f t="shared" ref="N12:N19" si="0">SUM(B12:M12)</f>
        <v>0</v>
      </c>
      <c r="P12" s="80"/>
      <c r="S12" s="80"/>
    </row>
    <row r="13" spans="1:19" ht="16" customHeight="1" x14ac:dyDescent="0.25">
      <c r="A13" s="55" t="s">
        <v>193</v>
      </c>
      <c r="B13" s="69">
        <v>0</v>
      </c>
      <c r="C13" s="69">
        <v>0</v>
      </c>
      <c r="D13" s="69">
        <v>0</v>
      </c>
      <c r="E13" s="69">
        <v>0</v>
      </c>
      <c r="F13" s="69"/>
      <c r="G13" s="69"/>
      <c r="H13" s="69"/>
      <c r="I13" s="69"/>
      <c r="J13" s="69"/>
      <c r="K13" s="69"/>
      <c r="L13" s="69"/>
      <c r="M13" s="69"/>
      <c r="N13" s="53">
        <f t="shared" si="0"/>
        <v>0</v>
      </c>
      <c r="P13" s="80"/>
      <c r="S13" s="80"/>
    </row>
    <row r="14" spans="1:19" ht="16" customHeight="1" x14ac:dyDescent="0.25">
      <c r="A14" s="55" t="s">
        <v>18</v>
      </c>
      <c r="B14" s="69">
        <v>0</v>
      </c>
      <c r="C14" s="69">
        <v>0</v>
      </c>
      <c r="D14" s="69">
        <v>0</v>
      </c>
      <c r="E14" s="69">
        <v>0</v>
      </c>
      <c r="F14" s="69"/>
      <c r="G14" s="69"/>
      <c r="H14" s="69"/>
      <c r="I14" s="69"/>
      <c r="J14" s="69"/>
      <c r="K14" s="69"/>
      <c r="L14" s="69"/>
      <c r="M14" s="69"/>
      <c r="N14" s="53">
        <f t="shared" si="0"/>
        <v>0</v>
      </c>
      <c r="P14" s="89"/>
      <c r="R14" s="84"/>
      <c r="S14" s="82"/>
    </row>
    <row r="15" spans="1:19" ht="16" customHeight="1" x14ac:dyDescent="0.25">
      <c r="A15" s="55" t="s">
        <v>28</v>
      </c>
      <c r="B15" s="69">
        <v>0</v>
      </c>
      <c r="C15" s="69">
        <v>0</v>
      </c>
      <c r="D15" s="69">
        <v>0</v>
      </c>
      <c r="E15" s="69">
        <v>0</v>
      </c>
      <c r="F15" s="69"/>
      <c r="G15" s="69"/>
      <c r="H15" s="69"/>
      <c r="I15" s="69"/>
      <c r="J15" s="69"/>
      <c r="K15" s="69"/>
      <c r="L15" s="69"/>
      <c r="M15" s="69"/>
      <c r="N15" s="53">
        <f t="shared" si="0"/>
        <v>0</v>
      </c>
      <c r="P15" s="80"/>
      <c r="R15" s="84"/>
    </row>
    <row r="16" spans="1:19" ht="16" customHeight="1" x14ac:dyDescent="0.25">
      <c r="A16" s="55" t="s">
        <v>35</v>
      </c>
      <c r="B16" s="69">
        <v>0</v>
      </c>
      <c r="C16" s="69">
        <v>0</v>
      </c>
      <c r="D16" s="69">
        <v>0</v>
      </c>
      <c r="E16" s="69">
        <v>0</v>
      </c>
      <c r="F16" s="69"/>
      <c r="G16" s="69"/>
      <c r="H16" s="69"/>
      <c r="I16" s="69"/>
      <c r="J16" s="69"/>
      <c r="K16" s="69"/>
      <c r="L16" s="69"/>
      <c r="M16" s="69"/>
      <c r="N16" s="53">
        <f t="shared" si="0"/>
        <v>0</v>
      </c>
      <c r="P16" s="80"/>
      <c r="R16" s="84"/>
    </row>
    <row r="17" spans="1:19" ht="15.75" customHeight="1" x14ac:dyDescent="0.25">
      <c r="A17" s="55" t="s">
        <v>5</v>
      </c>
      <c r="B17" s="69">
        <v>6.3814820000000001</v>
      </c>
      <c r="C17" s="69">
        <v>2.839512</v>
      </c>
      <c r="D17" s="69">
        <v>2.6</v>
      </c>
      <c r="E17" s="69">
        <v>0</v>
      </c>
      <c r="F17" s="69"/>
      <c r="G17" s="69"/>
      <c r="H17" s="69"/>
      <c r="I17" s="69"/>
      <c r="J17" s="69"/>
      <c r="K17" s="69"/>
      <c r="L17" s="69"/>
      <c r="M17" s="69"/>
      <c r="N17" s="53">
        <f>SUM(B17:M17)</f>
        <v>11.820994000000001</v>
      </c>
      <c r="P17" s="80"/>
      <c r="R17" s="84"/>
      <c r="S17" s="82"/>
    </row>
    <row r="18" spans="1:19" ht="16" customHeight="1" x14ac:dyDescent="0.25">
      <c r="A18" s="55" t="s">
        <v>121</v>
      </c>
      <c r="B18" s="69">
        <v>0</v>
      </c>
      <c r="C18" s="69">
        <v>0</v>
      </c>
      <c r="D18" s="69">
        <v>0</v>
      </c>
      <c r="E18" s="69">
        <v>0</v>
      </c>
      <c r="F18" s="69"/>
      <c r="G18" s="69"/>
      <c r="H18" s="69"/>
      <c r="I18" s="69"/>
      <c r="J18" s="69"/>
      <c r="K18" s="69"/>
      <c r="L18" s="69"/>
      <c r="M18" s="69"/>
      <c r="N18" s="53">
        <f t="shared" si="0"/>
        <v>0</v>
      </c>
      <c r="P18" s="80"/>
      <c r="R18" s="84"/>
      <c r="S18" s="82"/>
    </row>
    <row r="19" spans="1:19" ht="16" customHeight="1" thickBot="1" x14ac:dyDescent="0.3">
      <c r="A19" s="55" t="s">
        <v>14</v>
      </c>
      <c r="B19" s="69">
        <v>0</v>
      </c>
      <c r="C19" s="69">
        <v>0</v>
      </c>
      <c r="D19" s="69">
        <v>0</v>
      </c>
      <c r="E19" s="69">
        <v>0</v>
      </c>
      <c r="F19" s="69"/>
      <c r="G19" s="69"/>
      <c r="H19" s="69"/>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SUM(N12:N19)</f>
        <v>11.820994000000001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v>0</v>
      </c>
      <c r="E28" s="69">
        <v>0</v>
      </c>
      <c r="F28" s="69"/>
      <c r="G28" s="69"/>
      <c r="H28" s="69"/>
      <c r="I28" s="69"/>
      <c r="J28" s="69"/>
      <c r="K28" s="69"/>
      <c r="L28" s="69"/>
      <c r="M28" s="69"/>
      <c r="N28" s="53">
        <f t="shared" ref="N28:N36" si="2">SUM(B28:M28)</f>
        <v>0</v>
      </c>
      <c r="P28" s="80"/>
      <c r="Q28" s="89"/>
      <c r="R28" s="84"/>
    </row>
    <row r="29" spans="1:19" ht="16" customHeight="1" x14ac:dyDescent="0.25">
      <c r="A29" s="52" t="s">
        <v>27</v>
      </c>
      <c r="B29" s="69">
        <v>0</v>
      </c>
      <c r="C29" s="69">
        <v>0</v>
      </c>
      <c r="D29" s="69">
        <v>0</v>
      </c>
      <c r="E29" s="69">
        <v>0</v>
      </c>
      <c r="F29" s="69"/>
      <c r="G29" s="69"/>
      <c r="H29" s="69"/>
      <c r="I29" s="69"/>
      <c r="J29" s="69"/>
      <c r="K29" s="69"/>
      <c r="L29" s="69"/>
      <c r="M29" s="69"/>
      <c r="N29" s="53">
        <f t="shared" si="2"/>
        <v>0</v>
      </c>
      <c r="P29" s="84"/>
    </row>
    <row r="30" spans="1:19" ht="16" customHeight="1" x14ac:dyDescent="0.25">
      <c r="A30" s="52" t="s">
        <v>13</v>
      </c>
      <c r="B30" s="69">
        <v>0</v>
      </c>
      <c r="C30" s="69">
        <v>0</v>
      </c>
      <c r="D30" s="69">
        <v>0</v>
      </c>
      <c r="E30" s="69">
        <v>0</v>
      </c>
      <c r="F30" s="69"/>
      <c r="G30" s="69"/>
      <c r="H30" s="69"/>
      <c r="I30" s="69"/>
      <c r="J30" s="69"/>
      <c r="K30" s="69"/>
      <c r="L30" s="69"/>
      <c r="M30" s="69"/>
      <c r="N30" s="53">
        <f t="shared" si="2"/>
        <v>0</v>
      </c>
    </row>
    <row r="31" spans="1:19" ht="16" customHeight="1" x14ac:dyDescent="0.25">
      <c r="A31" s="52" t="s">
        <v>15</v>
      </c>
      <c r="B31" s="69">
        <v>5.1351259999999996</v>
      </c>
      <c r="C31" s="69">
        <v>2.8546279999999999</v>
      </c>
      <c r="D31" s="69">
        <v>2.6</v>
      </c>
      <c r="E31" s="69">
        <v>0</v>
      </c>
      <c r="F31" s="69"/>
      <c r="G31" s="69"/>
      <c r="H31" s="69"/>
      <c r="I31" s="69"/>
      <c r="J31" s="69"/>
      <c r="K31" s="69"/>
      <c r="L31" s="69"/>
      <c r="M31" s="69"/>
      <c r="N31" s="53">
        <f>SUM(B31:M31)</f>
        <v>10.589753999999999</v>
      </c>
    </row>
    <row r="32" spans="1:19" ht="16" customHeight="1" x14ac:dyDescent="0.25">
      <c r="A32" s="52" t="s">
        <v>16</v>
      </c>
      <c r="B32" s="69">
        <v>0</v>
      </c>
      <c r="C32" s="69">
        <v>0</v>
      </c>
      <c r="D32" s="69">
        <v>0</v>
      </c>
      <c r="E32" s="69">
        <v>0</v>
      </c>
      <c r="F32" s="69"/>
      <c r="G32" s="69"/>
      <c r="H32" s="69"/>
      <c r="I32" s="69"/>
      <c r="J32" s="69"/>
      <c r="K32" s="69"/>
      <c r="L32" s="69"/>
      <c r="M32" s="69"/>
      <c r="N32" s="53">
        <f t="shared" si="2"/>
        <v>0</v>
      </c>
    </row>
    <row r="33" spans="1:21" ht="16" customHeight="1" x14ac:dyDescent="0.25">
      <c r="A33" s="54" t="s">
        <v>38</v>
      </c>
      <c r="B33" s="69">
        <v>0</v>
      </c>
      <c r="C33" s="69">
        <v>0</v>
      </c>
      <c r="D33" s="69">
        <v>0</v>
      </c>
      <c r="E33" s="69">
        <v>0</v>
      </c>
      <c r="F33" s="69"/>
      <c r="G33" s="69"/>
      <c r="H33" s="69"/>
      <c r="I33" s="69"/>
      <c r="J33" s="69"/>
      <c r="K33" s="69"/>
      <c r="L33" s="69"/>
      <c r="M33" s="69"/>
      <c r="N33" s="53">
        <f t="shared" si="2"/>
        <v>0</v>
      </c>
    </row>
    <row r="34" spans="1:21" ht="16" customHeight="1" x14ac:dyDescent="0.25">
      <c r="A34" s="54" t="s">
        <v>39</v>
      </c>
      <c r="B34" s="69">
        <v>0</v>
      </c>
      <c r="C34" s="69">
        <v>0</v>
      </c>
      <c r="D34" s="69">
        <v>0</v>
      </c>
      <c r="E34" s="69">
        <v>0</v>
      </c>
      <c r="F34" s="69"/>
      <c r="G34" s="69"/>
      <c r="H34" s="69"/>
      <c r="I34" s="69"/>
      <c r="J34" s="69"/>
      <c r="K34" s="69"/>
      <c r="L34" s="69"/>
      <c r="M34" s="69"/>
      <c r="N34" s="53">
        <f t="shared" si="2"/>
        <v>0</v>
      </c>
      <c r="Q34" s="89"/>
      <c r="U34" s="77"/>
    </row>
    <row r="35" spans="1:21" ht="16" customHeight="1" x14ac:dyDescent="0.25">
      <c r="A35" s="52" t="s">
        <v>40</v>
      </c>
      <c r="B35" s="69">
        <v>0</v>
      </c>
      <c r="C35" s="69">
        <v>0</v>
      </c>
      <c r="D35" s="69">
        <v>0</v>
      </c>
      <c r="E35" s="69">
        <v>0</v>
      </c>
      <c r="F35" s="69"/>
      <c r="G35" s="69"/>
      <c r="H35" s="69"/>
      <c r="I35" s="69"/>
      <c r="J35" s="69"/>
      <c r="K35" s="69"/>
      <c r="L35" s="69"/>
      <c r="M35" s="69"/>
      <c r="N35" s="53">
        <f t="shared" si="2"/>
        <v>0</v>
      </c>
      <c r="T35" s="77"/>
      <c r="U35" s="77"/>
    </row>
    <row r="36" spans="1:21" ht="16" customHeight="1" x14ac:dyDescent="0.25">
      <c r="A36" s="52" t="s">
        <v>41</v>
      </c>
      <c r="B36" s="69">
        <v>0</v>
      </c>
      <c r="C36" s="69">
        <v>0</v>
      </c>
      <c r="D36" s="69">
        <v>0</v>
      </c>
      <c r="E36" s="69">
        <v>0</v>
      </c>
      <c r="F36" s="69"/>
      <c r="G36" s="69"/>
      <c r="H36" s="69"/>
      <c r="I36" s="69"/>
      <c r="J36" s="69"/>
      <c r="K36" s="69"/>
      <c r="L36" s="69"/>
      <c r="M36" s="69"/>
      <c r="N36" s="53">
        <f t="shared" si="2"/>
        <v>0</v>
      </c>
      <c r="S36" s="77"/>
      <c r="T36" s="77"/>
    </row>
    <row r="37" spans="1:21" ht="16" customHeight="1" thickBot="1" x14ac:dyDescent="0.3">
      <c r="A37" s="52" t="s">
        <v>319</v>
      </c>
      <c r="B37" s="69">
        <v>1.246356</v>
      </c>
      <c r="C37" s="69">
        <v>1.593156</v>
      </c>
      <c r="D37" s="69">
        <v>0</v>
      </c>
      <c r="E37" s="69">
        <v>0</v>
      </c>
      <c r="F37" s="69"/>
      <c r="G37" s="69"/>
      <c r="H37" s="69"/>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SUM(N28:N37)</f>
        <v>13.429265999999998</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v>0</v>
      </c>
      <c r="E46" s="69">
        <v>0</v>
      </c>
      <c r="F46" s="69"/>
      <c r="G46" s="69"/>
      <c r="H46" s="69"/>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c r="G47" s="69"/>
      <c r="H47" s="69"/>
      <c r="I47" s="69"/>
      <c r="J47" s="69"/>
      <c r="K47" s="69"/>
      <c r="L47" s="69"/>
      <c r="M47" s="69"/>
      <c r="N47" s="53">
        <f t="shared" si="4"/>
        <v>0</v>
      </c>
    </row>
    <row r="48" spans="1:21" ht="16" customHeight="1" x14ac:dyDescent="0.25">
      <c r="A48" s="52" t="s">
        <v>52</v>
      </c>
      <c r="B48" s="69">
        <v>0</v>
      </c>
      <c r="C48" s="69">
        <v>0</v>
      </c>
      <c r="D48" s="69">
        <v>0</v>
      </c>
      <c r="E48" s="69">
        <v>0</v>
      </c>
      <c r="F48" s="69"/>
      <c r="G48" s="69"/>
      <c r="H48" s="69"/>
      <c r="I48" s="69"/>
      <c r="J48" s="69"/>
      <c r="K48" s="69"/>
      <c r="L48" s="69"/>
      <c r="M48" s="69"/>
      <c r="N48" s="53">
        <f t="shared" si="4"/>
        <v>0</v>
      </c>
      <c r="Q48" s="89"/>
    </row>
    <row r="49" spans="1:18" ht="16" customHeight="1" x14ac:dyDescent="0.25">
      <c r="A49" s="54" t="s">
        <v>44</v>
      </c>
      <c r="B49" s="69">
        <v>0</v>
      </c>
      <c r="C49" s="69">
        <v>0</v>
      </c>
      <c r="D49" s="69">
        <v>0</v>
      </c>
      <c r="E49" s="69">
        <v>0</v>
      </c>
      <c r="F49" s="69"/>
      <c r="G49" s="69"/>
      <c r="H49" s="69"/>
      <c r="I49" s="69"/>
      <c r="J49" s="69"/>
      <c r="K49" s="69"/>
      <c r="L49" s="69"/>
      <c r="M49" s="69"/>
      <c r="N49" s="53">
        <f t="shared" si="4"/>
        <v>0</v>
      </c>
    </row>
    <row r="50" spans="1:18" ht="16" customHeight="1" x14ac:dyDescent="0.25">
      <c r="A50" s="54" t="s">
        <v>284</v>
      </c>
      <c r="B50" s="69">
        <v>5.1351259999999996</v>
      </c>
      <c r="C50" s="69">
        <v>2.8546279999999999</v>
      </c>
      <c r="D50" s="69">
        <v>2.6</v>
      </c>
      <c r="E50" s="69">
        <v>0</v>
      </c>
      <c r="F50" s="69"/>
      <c r="G50" s="69"/>
      <c r="H50" s="69"/>
      <c r="I50" s="69"/>
      <c r="J50" s="69"/>
      <c r="K50" s="69"/>
      <c r="L50" s="69"/>
      <c r="M50" s="69"/>
      <c r="N50" s="53">
        <f>SUM(B50:M50)</f>
        <v>10.589753999999999</v>
      </c>
    </row>
    <row r="51" spans="1:18" ht="16" customHeight="1" x14ac:dyDescent="0.25">
      <c r="A51" s="54" t="s">
        <v>85</v>
      </c>
      <c r="B51" s="69">
        <v>0</v>
      </c>
      <c r="C51" s="69">
        <v>0</v>
      </c>
      <c r="D51" s="69">
        <v>0</v>
      </c>
      <c r="E51" s="69">
        <v>0</v>
      </c>
      <c r="F51" s="69"/>
      <c r="G51" s="69"/>
      <c r="H51" s="69"/>
      <c r="I51" s="69"/>
      <c r="J51" s="69"/>
      <c r="K51" s="69"/>
      <c r="L51" s="69"/>
      <c r="M51" s="69"/>
      <c r="N51" s="53">
        <f>SUM(B51:M51)</f>
        <v>0</v>
      </c>
    </row>
    <row r="52" spans="1:18" ht="16" customHeight="1" x14ac:dyDescent="0.25">
      <c r="A52" s="52" t="s">
        <v>50</v>
      </c>
      <c r="B52" s="69">
        <v>1.246356</v>
      </c>
      <c r="C52" s="69">
        <v>1.593156</v>
      </c>
      <c r="D52" s="69">
        <v>0</v>
      </c>
      <c r="E52" s="69">
        <v>0</v>
      </c>
      <c r="F52" s="69"/>
      <c r="G52" s="69"/>
      <c r="H52" s="69"/>
      <c r="I52" s="69"/>
      <c r="J52" s="69"/>
      <c r="K52" s="69"/>
      <c r="L52" s="69"/>
      <c r="M52" s="69"/>
      <c r="N52" s="53">
        <f>SUM(B52:M52)</f>
        <v>2.839512</v>
      </c>
    </row>
    <row r="53" spans="1:18" ht="16" customHeight="1" x14ac:dyDescent="0.25">
      <c r="A53" s="52" t="s">
        <v>264</v>
      </c>
      <c r="B53" s="69">
        <v>0</v>
      </c>
      <c r="C53" s="69">
        <v>0</v>
      </c>
      <c r="D53" s="69">
        <v>0</v>
      </c>
      <c r="E53" s="69">
        <v>0</v>
      </c>
      <c r="F53" s="69"/>
      <c r="G53" s="69"/>
      <c r="H53" s="69"/>
      <c r="I53" s="69"/>
      <c r="J53" s="69"/>
      <c r="K53" s="69"/>
      <c r="L53" s="69"/>
      <c r="M53" s="69"/>
      <c r="N53" s="53">
        <f t="shared" ref="N53:N54" si="5">SUM(B53:M53)</f>
        <v>0</v>
      </c>
    </row>
    <row r="54" spans="1:18" ht="16" customHeight="1" x14ac:dyDescent="0.25">
      <c r="A54" s="52" t="s">
        <v>473</v>
      </c>
      <c r="B54" s="69">
        <v>0</v>
      </c>
      <c r="C54" s="69">
        <v>0</v>
      </c>
      <c r="D54" s="69">
        <v>0</v>
      </c>
      <c r="E54" s="69">
        <v>0</v>
      </c>
      <c r="F54" s="69"/>
      <c r="G54" s="69"/>
      <c r="H54" s="69"/>
      <c r="I54" s="69"/>
      <c r="J54" s="69"/>
      <c r="K54" s="69"/>
      <c r="L54" s="69"/>
      <c r="M54" s="69"/>
      <c r="N54" s="53">
        <f t="shared" si="5"/>
        <v>0</v>
      </c>
    </row>
    <row r="55" spans="1:18" ht="16" customHeight="1" x14ac:dyDescent="0.25">
      <c r="A55" s="54" t="s">
        <v>45</v>
      </c>
      <c r="B55" s="69">
        <v>0</v>
      </c>
      <c r="C55" s="69">
        <v>0</v>
      </c>
      <c r="D55" s="69">
        <v>0</v>
      </c>
      <c r="E55" s="69">
        <v>0</v>
      </c>
      <c r="F55" s="69"/>
      <c r="G55" s="69"/>
      <c r="H55" s="69"/>
      <c r="I55" s="69"/>
      <c r="J55" s="69"/>
      <c r="K55" s="69"/>
      <c r="L55" s="69"/>
      <c r="M55" s="69"/>
      <c r="N55" s="53">
        <f t="shared" si="4"/>
        <v>0</v>
      </c>
    </row>
    <row r="56" spans="1:18" ht="16" customHeight="1" x14ac:dyDescent="0.25">
      <c r="A56" s="55" t="s">
        <v>86</v>
      </c>
      <c r="B56" s="69">
        <v>0</v>
      </c>
      <c r="C56" s="69">
        <v>0</v>
      </c>
      <c r="D56" s="69">
        <v>0</v>
      </c>
      <c r="E56" s="69">
        <v>0</v>
      </c>
      <c r="F56" s="69"/>
      <c r="G56" s="69"/>
      <c r="H56" s="69"/>
      <c r="I56" s="69"/>
      <c r="J56" s="69"/>
      <c r="K56" s="69"/>
      <c r="L56" s="69"/>
      <c r="M56" s="69"/>
      <c r="N56" s="53">
        <f t="shared" si="4"/>
        <v>0</v>
      </c>
    </row>
    <row r="57" spans="1:18" ht="16" customHeight="1" x14ac:dyDescent="0.25">
      <c r="A57" s="55" t="s">
        <v>46</v>
      </c>
      <c r="B57" s="69">
        <v>0</v>
      </c>
      <c r="C57" s="69">
        <v>0</v>
      </c>
      <c r="D57" s="69">
        <v>0</v>
      </c>
      <c r="E57" s="69">
        <v>0</v>
      </c>
      <c r="F57" s="69"/>
      <c r="G57" s="69"/>
      <c r="H57" s="69"/>
      <c r="I57" s="69"/>
      <c r="J57" s="69"/>
      <c r="K57" s="69"/>
      <c r="L57" s="69"/>
      <c r="M57" s="69"/>
      <c r="N57" s="53">
        <f t="shared" si="4"/>
        <v>0</v>
      </c>
    </row>
    <row r="58" spans="1:18" ht="16" customHeight="1" thickBot="1" x14ac:dyDescent="0.3">
      <c r="A58" s="52" t="s">
        <v>47</v>
      </c>
      <c r="B58" s="69">
        <v>0</v>
      </c>
      <c r="C58" s="69">
        <v>0</v>
      </c>
      <c r="D58" s="69">
        <v>0</v>
      </c>
      <c r="E58" s="69">
        <v>0</v>
      </c>
      <c r="F58" s="69"/>
      <c r="G58" s="69"/>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13.429265999999998</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6"/>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574</v>
      </c>
    </row>
    <row r="2" spans="1:13" ht="12.75" customHeight="1" x14ac:dyDescent="0.3">
      <c r="A2" s="128" t="s">
        <v>595</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641</v>
      </c>
      <c r="E11" s="22" t="s">
        <v>5</v>
      </c>
      <c r="F11" s="23" t="s">
        <v>474</v>
      </c>
      <c r="G11" s="22" t="s">
        <v>319</v>
      </c>
      <c r="H11" s="16">
        <v>1246356</v>
      </c>
      <c r="I11" s="121" t="s">
        <v>67</v>
      </c>
    </row>
    <row r="12" spans="1:13" s="32" customFormat="1" ht="16" customHeight="1" thickBot="1" x14ac:dyDescent="0.3">
      <c r="A12" s="83">
        <v>44593</v>
      </c>
      <c r="B12" s="22" t="s">
        <v>50</v>
      </c>
      <c r="C12" s="23"/>
      <c r="D12" s="22" t="s">
        <v>641</v>
      </c>
      <c r="E12" s="22" t="s">
        <v>5</v>
      </c>
      <c r="F12" s="23" t="s">
        <v>474</v>
      </c>
      <c r="G12" s="22" t="s">
        <v>319</v>
      </c>
      <c r="H12" s="16">
        <v>1593156</v>
      </c>
      <c r="I12" s="121" t="s">
        <v>67</v>
      </c>
    </row>
    <row r="13" spans="1:13" s="32" customFormat="1" ht="16" customHeight="1" thickBot="1" x14ac:dyDescent="0.35">
      <c r="A13" s="161" t="s">
        <v>436</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33" t="s">
        <v>102</v>
      </c>
      <c r="B16" s="233"/>
      <c r="C16" s="233"/>
      <c r="D16" s="233"/>
      <c r="E16" s="233"/>
      <c r="F16" s="233"/>
      <c r="G16" s="233"/>
      <c r="H16" s="233"/>
      <c r="I16" s="233"/>
    </row>
    <row r="17" spans="1:16" s="30" customFormat="1" ht="13.5" customHeight="1" x14ac:dyDescent="0.25">
      <c r="A17" s="233" t="s">
        <v>95</v>
      </c>
      <c r="B17" s="233"/>
      <c r="C17" s="233"/>
      <c r="D17" s="233"/>
      <c r="E17" s="233"/>
      <c r="F17" s="233"/>
      <c r="G17" s="233"/>
      <c r="H17" s="233"/>
      <c r="I17" s="233"/>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370</v>
      </c>
      <c r="E23" s="22" t="s">
        <v>5</v>
      </c>
      <c r="F23" s="22" t="s">
        <v>234</v>
      </c>
      <c r="G23" s="16" t="s">
        <v>302</v>
      </c>
      <c r="H23" s="16">
        <v>1155146</v>
      </c>
      <c r="I23" s="121"/>
    </row>
    <row r="24" spans="1:16" s="32" customFormat="1" ht="16" customHeight="1" x14ac:dyDescent="0.25">
      <c r="A24" s="83">
        <v>44574</v>
      </c>
      <c r="B24" s="22" t="s">
        <v>284</v>
      </c>
      <c r="C24" s="23" t="s">
        <v>304</v>
      </c>
      <c r="D24" s="22" t="s">
        <v>370</v>
      </c>
      <c r="E24" s="22" t="s">
        <v>5</v>
      </c>
      <c r="F24" s="22" t="s">
        <v>353</v>
      </c>
      <c r="G24" s="16" t="s">
        <v>302</v>
      </c>
      <c r="H24" s="16">
        <v>1139618</v>
      </c>
      <c r="I24" s="121"/>
    </row>
    <row r="25" spans="1:16" s="32" customFormat="1" ht="16" customHeight="1" x14ac:dyDescent="0.25">
      <c r="A25" s="83">
        <v>44587</v>
      </c>
      <c r="B25" s="22" t="s">
        <v>284</v>
      </c>
      <c r="C25" s="23" t="s">
        <v>304</v>
      </c>
      <c r="D25" s="22" t="s">
        <v>370</v>
      </c>
      <c r="E25" s="22" t="s">
        <v>5</v>
      </c>
      <c r="F25" s="22" t="s">
        <v>234</v>
      </c>
      <c r="G25" s="16" t="s">
        <v>302</v>
      </c>
      <c r="H25" s="16">
        <v>2840362</v>
      </c>
      <c r="I25" s="121"/>
    </row>
    <row r="26" spans="1:16" s="32" customFormat="1" ht="16" customHeight="1" x14ac:dyDescent="0.25">
      <c r="A26" s="83">
        <v>44601</v>
      </c>
      <c r="B26" s="22" t="s">
        <v>284</v>
      </c>
      <c r="C26" s="23" t="s">
        <v>304</v>
      </c>
      <c r="D26" s="22" t="s">
        <v>370</v>
      </c>
      <c r="E26" s="22" t="s">
        <v>5</v>
      </c>
      <c r="F26" s="22" t="s">
        <v>172</v>
      </c>
      <c r="G26" s="16" t="s">
        <v>302</v>
      </c>
      <c r="H26" s="16">
        <v>2854628</v>
      </c>
      <c r="I26" s="121"/>
    </row>
    <row r="27" spans="1:16" s="32" customFormat="1" ht="16" customHeight="1" x14ac:dyDescent="0.25">
      <c r="A27" s="83">
        <v>44621</v>
      </c>
      <c r="B27" s="22" t="s">
        <v>284</v>
      </c>
      <c r="C27" s="23" t="s">
        <v>304</v>
      </c>
      <c r="D27" s="22" t="s">
        <v>370</v>
      </c>
      <c r="E27" s="22" t="s">
        <v>5</v>
      </c>
      <c r="F27" s="22" t="s">
        <v>353</v>
      </c>
      <c r="G27" s="16" t="s">
        <v>302</v>
      </c>
      <c r="H27" s="16">
        <v>1266120</v>
      </c>
      <c r="I27" s="121"/>
    </row>
    <row r="28" spans="1:16" s="32" customFormat="1" ht="16" customHeight="1" thickBot="1" x14ac:dyDescent="0.3">
      <c r="A28" s="83">
        <v>44644</v>
      </c>
      <c r="B28" s="22" t="s">
        <v>284</v>
      </c>
      <c r="C28" s="23" t="s">
        <v>304</v>
      </c>
      <c r="D28" s="22" t="s">
        <v>370</v>
      </c>
      <c r="E28" s="22" t="s">
        <v>5</v>
      </c>
      <c r="F28" s="22" t="s">
        <v>124</v>
      </c>
      <c r="G28" s="16" t="s">
        <v>302</v>
      </c>
      <c r="H28" s="16">
        <v>1333998</v>
      </c>
      <c r="I28" s="121"/>
    </row>
    <row r="29" spans="1:16" s="30" customFormat="1" ht="16" customHeight="1" thickBot="1" x14ac:dyDescent="0.35">
      <c r="A29" s="161" t="s">
        <v>437</v>
      </c>
      <c r="B29" s="60"/>
      <c r="C29" s="60"/>
      <c r="D29" s="60"/>
      <c r="E29" s="60"/>
      <c r="F29" s="64"/>
      <c r="G29" s="63"/>
      <c r="H29" s="142">
        <f>SUM(H23:H28)</f>
        <v>10589872</v>
      </c>
      <c r="I29" s="65"/>
      <c r="J29" s="26"/>
      <c r="K29" s="25"/>
      <c r="L29" s="25"/>
      <c r="M29" s="23"/>
      <c r="N29" s="22"/>
      <c r="O29" s="28"/>
      <c r="P29" s="39"/>
    </row>
    <row r="30" spans="1:16" s="30" customFormat="1" ht="12.75" customHeight="1" thickBot="1" x14ac:dyDescent="0.35">
      <c r="A30" s="4"/>
      <c r="B30" s="4"/>
      <c r="C30" s="4"/>
      <c r="D30" s="4"/>
      <c r="E30" s="4"/>
      <c r="F30" s="7"/>
      <c r="G30" s="19"/>
      <c r="H30" s="38"/>
      <c r="I30" s="2"/>
      <c r="J30" s="26"/>
      <c r="K30" s="25"/>
      <c r="L30" s="25"/>
      <c r="M30" s="23"/>
      <c r="N30" s="22"/>
      <c r="O30" s="28"/>
      <c r="P30" s="39"/>
    </row>
    <row r="31" spans="1:16" s="30" customFormat="1" ht="16" customHeight="1" thickBot="1" x14ac:dyDescent="0.3">
      <c r="A31" s="20"/>
      <c r="B31" s="20"/>
      <c r="C31" s="20"/>
      <c r="D31" s="20"/>
      <c r="E31" s="20"/>
      <c r="F31" s="2"/>
      <c r="G31" s="21" t="s">
        <v>32</v>
      </c>
      <c r="H31" s="142">
        <f>SUM(H29+H13)</f>
        <v>13429384</v>
      </c>
      <c r="I31" s="20"/>
    </row>
    <row r="32" spans="1:16" s="30" customFormat="1" ht="13.5" customHeight="1" x14ac:dyDescent="0.25">
      <c r="A32" s="233" t="s">
        <v>116</v>
      </c>
      <c r="B32" s="233"/>
      <c r="C32" s="233"/>
      <c r="D32" s="233"/>
      <c r="E32" s="233"/>
      <c r="F32" s="233"/>
      <c r="G32" s="233"/>
      <c r="H32" s="233"/>
      <c r="I32" s="233"/>
    </row>
    <row r="33" spans="1:14" s="30" customFormat="1" ht="13.5" customHeight="1" x14ac:dyDescent="0.25">
      <c r="A33" s="233" t="s">
        <v>117</v>
      </c>
      <c r="B33" s="233"/>
      <c r="C33" s="233"/>
      <c r="D33" s="233"/>
      <c r="E33" s="233"/>
      <c r="F33" s="233"/>
      <c r="G33" s="233"/>
      <c r="H33" s="233"/>
      <c r="I33" s="233"/>
    </row>
    <row r="34" spans="1:14" s="17" customFormat="1" x14ac:dyDescent="0.25">
      <c r="A34" s="233" t="s">
        <v>118</v>
      </c>
      <c r="B34" s="233"/>
      <c r="C34" s="233"/>
      <c r="D34" s="233"/>
      <c r="E34" s="233"/>
      <c r="F34" s="233"/>
      <c r="G34" s="233"/>
      <c r="H34" s="233"/>
      <c r="I34" s="233"/>
      <c r="K34" s="66"/>
    </row>
    <row r="35" spans="1:14" s="17" customFormat="1" ht="12.75" customHeight="1" x14ac:dyDescent="0.25">
      <c r="A35" s="2"/>
      <c r="B35" s="80"/>
      <c r="C35" s="2"/>
      <c r="D35" s="2"/>
      <c r="E35" s="2"/>
      <c r="F35" s="2"/>
      <c r="G35" s="2"/>
      <c r="H35" s="28"/>
      <c r="I35" s="2"/>
    </row>
    <row r="36" spans="1:14" x14ac:dyDescent="0.25">
      <c r="B36" s="81"/>
      <c r="H36" s="28"/>
    </row>
    <row r="38" spans="1:14" s="32" customFormat="1" ht="16" customHeight="1" x14ac:dyDescent="0.3">
      <c r="A38" s="3"/>
      <c r="B38" s="3"/>
      <c r="C38" s="3"/>
      <c r="D38" s="3"/>
      <c r="E38" s="3"/>
      <c r="F38" s="3"/>
      <c r="G38" s="3"/>
      <c r="H38" s="7"/>
      <c r="I38" s="2"/>
    </row>
    <row r="39" spans="1:14" s="32" customFormat="1" ht="16" customHeight="1" x14ac:dyDescent="0.25">
      <c r="A39" s="2"/>
      <c r="B39" s="2"/>
      <c r="C39" s="2"/>
      <c r="D39" s="2"/>
      <c r="E39" s="2"/>
      <c r="F39" s="2"/>
      <c r="G39" s="2"/>
      <c r="H39" s="2"/>
      <c r="I39" s="11"/>
    </row>
    <row r="40" spans="1:14" s="32" customFormat="1" ht="16" customHeight="1" x14ac:dyDescent="0.25">
      <c r="A40" s="11"/>
      <c r="B40" s="11"/>
      <c r="C40" s="11"/>
      <c r="D40" s="11"/>
      <c r="E40" s="11"/>
      <c r="F40" s="11"/>
      <c r="G40" s="11"/>
      <c r="H40" s="15"/>
      <c r="I40" s="2"/>
    </row>
    <row r="41" spans="1:14" s="32" customFormat="1" ht="16" customHeight="1" x14ac:dyDescent="0.25">
      <c r="A41" s="2"/>
      <c r="B41" s="2"/>
      <c r="C41" s="2"/>
      <c r="D41" s="2"/>
      <c r="E41" s="2"/>
      <c r="F41" s="2"/>
      <c r="G41" s="2"/>
      <c r="H41" s="104"/>
      <c r="I41" s="2"/>
    </row>
    <row r="42" spans="1:14" s="32" customFormat="1" ht="16" customHeight="1" x14ac:dyDescent="0.25">
      <c r="A42" s="2"/>
      <c r="B42" s="2"/>
      <c r="C42" s="2"/>
      <c r="D42" s="2"/>
      <c r="E42" s="2"/>
      <c r="F42" s="2"/>
      <c r="G42" s="2"/>
      <c r="H42" s="2"/>
      <c r="I42" s="2"/>
    </row>
    <row r="43" spans="1:14" s="32" customFormat="1" ht="16" customHeight="1" x14ac:dyDescent="0.25">
      <c r="A43" s="9"/>
      <c r="B43" s="9"/>
      <c r="C43" s="9"/>
      <c r="D43" s="9"/>
      <c r="E43" s="9"/>
      <c r="F43" s="9"/>
      <c r="G43" s="9"/>
      <c r="H43" s="9"/>
      <c r="I43" s="2"/>
    </row>
    <row r="44" spans="1:14" s="32" customFormat="1" ht="16" customHeight="1" x14ac:dyDescent="0.25">
      <c r="A44" s="2"/>
      <c r="B44" s="2"/>
      <c r="C44" s="2"/>
      <c r="D44" s="2"/>
      <c r="E44" s="2"/>
      <c r="F44" s="2"/>
      <c r="G44" s="2"/>
      <c r="H44" s="2"/>
      <c r="I44" s="2"/>
      <c r="N44" s="73"/>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c r="J52" s="2"/>
      <c r="K52" s="2"/>
      <c r="L52" s="2"/>
      <c r="M52" s="2"/>
      <c r="N52" s="2"/>
    </row>
    <row r="53" spans="1:16375" s="32" customFormat="1" ht="16" customHeight="1" x14ac:dyDescent="0.25">
      <c r="A53" s="2"/>
      <c r="B53" s="2"/>
      <c r="C53" s="2"/>
      <c r="D53" s="2"/>
      <c r="E53" s="2"/>
      <c r="F53" s="2"/>
      <c r="G53" s="2"/>
      <c r="H53" s="2"/>
      <c r="I53" s="2"/>
      <c r="J53" s="2"/>
      <c r="K53" s="2"/>
      <c r="L53" s="2"/>
      <c r="M53" s="2"/>
      <c r="N53" s="2"/>
      <c r="O53" s="2"/>
      <c r="P53" s="2"/>
    </row>
    <row r="54" spans="1:16375" s="32" customFormat="1" ht="16" customHeight="1" x14ac:dyDescent="0.25">
      <c r="A54" s="2"/>
      <c r="B54" s="2"/>
      <c r="C54" s="2"/>
      <c r="D54" s="2"/>
      <c r="E54" s="2"/>
      <c r="F54" s="2"/>
      <c r="G54" s="2"/>
      <c r="H54" s="2"/>
      <c r="I54" s="2"/>
      <c r="J54" s="2"/>
      <c r="K54" s="2"/>
      <c r="L54" s="2"/>
      <c r="M54" s="2"/>
      <c r="N54" s="2"/>
      <c r="O54" s="2"/>
      <c r="P54" s="2"/>
    </row>
    <row r="55" spans="1:16375" ht="16" customHeight="1" x14ac:dyDescent="0.25">
      <c r="J55" s="20"/>
      <c r="K55" s="20"/>
      <c r="L55" s="20"/>
      <c r="M55" s="20"/>
      <c r="N55" s="20"/>
    </row>
    <row r="56" spans="1:16375" ht="16" customHeight="1" x14ac:dyDescent="0.25">
      <c r="O56" s="20"/>
      <c r="P56" s="20"/>
    </row>
    <row r="57" spans="1:16375" ht="16.5" customHeight="1" thickBot="1" x14ac:dyDescent="0.3">
      <c r="A57" s="203"/>
      <c r="B57" s="203"/>
      <c r="C57" s="203"/>
      <c r="D57" s="203"/>
      <c r="E57" s="203"/>
      <c r="F57" s="203"/>
      <c r="G57" s="203"/>
      <c r="H57" s="203"/>
      <c r="I57" s="203"/>
      <c r="J57" s="203"/>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c r="XES57" s="20"/>
      <c r="XET57" s="20"/>
      <c r="XEU57" s="20"/>
    </row>
    <row r="58" spans="1:16375" ht="13" thickTop="1" x14ac:dyDescent="0.25"/>
    <row r="74" spans="1:16" x14ac:dyDescent="0.25">
      <c r="J74" s="11"/>
      <c r="K74" s="11"/>
      <c r="L74" s="11"/>
      <c r="M74" s="11"/>
      <c r="N74" s="11"/>
    </row>
    <row r="75" spans="1:16" x14ac:dyDescent="0.25">
      <c r="O75" s="11"/>
      <c r="P75" s="11"/>
    </row>
    <row r="76" spans="1:16" s="11" customFormat="1" x14ac:dyDescent="0.25">
      <c r="A76" s="2"/>
      <c r="B76" s="2"/>
      <c r="C76" s="2"/>
      <c r="D76" s="2"/>
      <c r="E76" s="2"/>
      <c r="F76" s="2"/>
      <c r="G76" s="2"/>
      <c r="H76" s="2"/>
      <c r="I76" s="2"/>
      <c r="J76" s="2"/>
      <c r="K76" s="2"/>
      <c r="L76" s="2"/>
      <c r="M76" s="2"/>
      <c r="N76" s="2"/>
      <c r="O76" s="2"/>
      <c r="P76" s="2"/>
    </row>
  </sheetData>
  <mergeCells count="5">
    <mergeCell ref="A34:I34"/>
    <mergeCell ref="A16:I16"/>
    <mergeCell ref="A17:I17"/>
    <mergeCell ref="A32:I32"/>
    <mergeCell ref="A33:I33"/>
  </mergeCells>
  <phoneticPr fontId="0" type="noConversion"/>
  <dataValidations disablePrompts="1" count="1">
    <dataValidation type="list" allowBlank="1" sqref="N31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66"/>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574</v>
      </c>
      <c r="B1" s="110"/>
      <c r="C1" s="110"/>
      <c r="D1" s="110"/>
      <c r="E1" s="110"/>
      <c r="F1" s="110"/>
      <c r="G1" s="110"/>
      <c r="H1" s="1"/>
      <c r="I1" s="1"/>
    </row>
    <row r="2" spans="1:12" ht="12.75" customHeight="1" x14ac:dyDescent="0.3">
      <c r="A2" s="128" t="s">
        <v>595</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503</v>
      </c>
      <c r="C11" s="25" t="s">
        <v>490</v>
      </c>
      <c r="D11" s="25" t="s">
        <v>495</v>
      </c>
      <c r="E11" s="25" t="s">
        <v>173</v>
      </c>
      <c r="F11" s="26" t="s">
        <v>613</v>
      </c>
      <c r="G11" s="25" t="s">
        <v>491</v>
      </c>
      <c r="H11" s="28">
        <v>15961</v>
      </c>
      <c r="I11" s="121" t="s">
        <v>67</v>
      </c>
      <c r="K11" s="119"/>
      <c r="L11" s="119"/>
    </row>
    <row r="12" spans="1:12" s="17" customFormat="1" ht="16" customHeight="1" x14ac:dyDescent="0.25">
      <c r="A12" s="83">
        <v>44571</v>
      </c>
      <c r="B12" s="25" t="s">
        <v>305</v>
      </c>
      <c r="C12" s="25" t="s">
        <v>305</v>
      </c>
      <c r="D12" s="25" t="s">
        <v>538</v>
      </c>
      <c r="E12" s="25" t="s">
        <v>5</v>
      </c>
      <c r="F12" s="26" t="s">
        <v>506</v>
      </c>
      <c r="G12" s="25" t="s">
        <v>320</v>
      </c>
      <c r="H12" s="28">
        <v>1435919</v>
      </c>
      <c r="I12" s="121" t="s">
        <v>57</v>
      </c>
      <c r="K12" s="119"/>
      <c r="L12" s="119"/>
    </row>
    <row r="13" spans="1:12" s="17" customFormat="1" ht="16" customHeight="1" x14ac:dyDescent="0.25">
      <c r="A13" s="83">
        <v>44575</v>
      </c>
      <c r="B13" s="25" t="s">
        <v>503</v>
      </c>
      <c r="C13" s="25" t="s">
        <v>490</v>
      </c>
      <c r="D13" s="25" t="s">
        <v>495</v>
      </c>
      <c r="E13" s="25" t="s">
        <v>173</v>
      </c>
      <c r="F13" s="26" t="s">
        <v>642</v>
      </c>
      <c r="G13" s="25" t="s">
        <v>491</v>
      </c>
      <c r="H13" s="28">
        <v>8059</v>
      </c>
      <c r="I13" s="121" t="s">
        <v>67</v>
      </c>
      <c r="K13" s="119"/>
      <c r="L13" s="119"/>
    </row>
    <row r="14" spans="1:12" s="17" customFormat="1" ht="16" customHeight="1" x14ac:dyDescent="0.25">
      <c r="A14" s="83">
        <v>44582</v>
      </c>
      <c r="B14" s="25" t="s">
        <v>503</v>
      </c>
      <c r="C14" s="25" t="s">
        <v>490</v>
      </c>
      <c r="D14" s="25" t="s">
        <v>495</v>
      </c>
      <c r="E14" s="25" t="s">
        <v>173</v>
      </c>
      <c r="F14" s="26" t="s">
        <v>642</v>
      </c>
      <c r="G14" s="25" t="s">
        <v>491</v>
      </c>
      <c r="H14" s="28">
        <v>12158</v>
      </c>
      <c r="I14" s="121" t="s">
        <v>67</v>
      </c>
      <c r="K14" s="119"/>
      <c r="L14" s="119"/>
    </row>
    <row r="15" spans="1:12" s="17" customFormat="1" ht="16" customHeight="1" x14ac:dyDescent="0.25">
      <c r="A15" s="83">
        <v>44583</v>
      </c>
      <c r="B15" s="25" t="s">
        <v>305</v>
      </c>
      <c r="C15" s="25" t="s">
        <v>305</v>
      </c>
      <c r="D15" s="25" t="s">
        <v>538</v>
      </c>
      <c r="E15" s="25" t="s">
        <v>5</v>
      </c>
      <c r="F15" s="26" t="s">
        <v>353</v>
      </c>
      <c r="G15" s="25" t="s">
        <v>320</v>
      </c>
      <c r="H15" s="28">
        <v>964767</v>
      </c>
      <c r="I15" s="121" t="s">
        <v>57</v>
      </c>
      <c r="K15" s="119"/>
      <c r="L15" s="119"/>
    </row>
    <row r="16" spans="1:12" s="17" customFormat="1" ht="16" customHeight="1" x14ac:dyDescent="0.25">
      <c r="A16" s="83">
        <v>44589</v>
      </c>
      <c r="B16" s="25" t="s">
        <v>503</v>
      </c>
      <c r="C16" s="25" t="s">
        <v>490</v>
      </c>
      <c r="D16" s="25" t="s">
        <v>495</v>
      </c>
      <c r="E16" s="25" t="s">
        <v>173</v>
      </c>
      <c r="F16" s="26" t="s">
        <v>642</v>
      </c>
      <c r="G16" s="25" t="s">
        <v>491</v>
      </c>
      <c r="H16" s="28">
        <v>13961</v>
      </c>
      <c r="I16" s="121" t="s">
        <v>67</v>
      </c>
      <c r="K16" s="119"/>
      <c r="L16" s="119"/>
    </row>
    <row r="17" spans="1:12" s="17" customFormat="1" ht="16" customHeight="1" x14ac:dyDescent="0.25">
      <c r="A17" s="83">
        <v>44593</v>
      </c>
      <c r="B17" s="25" t="s">
        <v>305</v>
      </c>
      <c r="C17" s="25" t="s">
        <v>305</v>
      </c>
      <c r="D17" s="25" t="s">
        <v>538</v>
      </c>
      <c r="E17" s="25" t="s">
        <v>236</v>
      </c>
      <c r="F17" s="26" t="s">
        <v>124</v>
      </c>
      <c r="G17" s="25" t="s">
        <v>320</v>
      </c>
      <c r="H17" s="28">
        <v>880871</v>
      </c>
      <c r="I17" s="121" t="s">
        <v>57</v>
      </c>
      <c r="K17" s="119"/>
      <c r="L17" s="119"/>
    </row>
    <row r="18" spans="1:12" s="17" customFormat="1" ht="16" customHeight="1" x14ac:dyDescent="0.25">
      <c r="A18" s="83">
        <v>44594</v>
      </c>
      <c r="B18" s="25" t="s">
        <v>503</v>
      </c>
      <c r="C18" s="25" t="s">
        <v>490</v>
      </c>
      <c r="D18" s="25" t="s">
        <v>495</v>
      </c>
      <c r="E18" s="25" t="s">
        <v>5</v>
      </c>
      <c r="F18" s="26" t="s">
        <v>642</v>
      </c>
      <c r="G18" s="25" t="s">
        <v>491</v>
      </c>
      <c r="H18" s="28">
        <v>7281</v>
      </c>
      <c r="I18" s="121" t="s">
        <v>67</v>
      </c>
      <c r="K18" s="119"/>
      <c r="L18" s="119"/>
    </row>
    <row r="19" spans="1:12" s="17" customFormat="1" ht="16" customHeight="1" x14ac:dyDescent="0.25">
      <c r="A19" s="83">
        <v>44603</v>
      </c>
      <c r="B19" s="25" t="s">
        <v>503</v>
      </c>
      <c r="C19" s="25" t="s">
        <v>490</v>
      </c>
      <c r="D19" s="25" t="s">
        <v>495</v>
      </c>
      <c r="E19" s="25" t="s">
        <v>5</v>
      </c>
      <c r="F19" s="26" t="s">
        <v>642</v>
      </c>
      <c r="G19" s="25" t="s">
        <v>491</v>
      </c>
      <c r="H19" s="28">
        <v>15143</v>
      </c>
      <c r="I19" s="121" t="s">
        <v>67</v>
      </c>
      <c r="K19" s="119"/>
      <c r="L19" s="119"/>
    </row>
    <row r="20" spans="1:12" s="17" customFormat="1" ht="16" customHeight="1" x14ac:dyDescent="0.25">
      <c r="A20" s="83">
        <v>44608</v>
      </c>
      <c r="B20" s="25" t="s">
        <v>305</v>
      </c>
      <c r="C20" s="25" t="s">
        <v>305</v>
      </c>
      <c r="D20" s="25" t="s">
        <v>538</v>
      </c>
      <c r="E20" s="25" t="s">
        <v>236</v>
      </c>
      <c r="F20" s="26" t="s">
        <v>124</v>
      </c>
      <c r="G20" s="25" t="s">
        <v>320</v>
      </c>
      <c r="H20" s="28">
        <v>1373904</v>
      </c>
      <c r="I20" s="121" t="s">
        <v>57</v>
      </c>
      <c r="K20" s="119"/>
      <c r="L20" s="119"/>
    </row>
    <row r="21" spans="1:12" s="17" customFormat="1" ht="16" customHeight="1" x14ac:dyDescent="0.25">
      <c r="A21" s="83">
        <v>44610</v>
      </c>
      <c r="B21" s="25" t="s">
        <v>503</v>
      </c>
      <c r="C21" s="25" t="s">
        <v>490</v>
      </c>
      <c r="D21" s="25" t="s">
        <v>495</v>
      </c>
      <c r="E21" s="25" t="s">
        <v>5</v>
      </c>
      <c r="F21" s="26" t="s">
        <v>642</v>
      </c>
      <c r="G21" s="25" t="s">
        <v>491</v>
      </c>
      <c r="H21" s="28">
        <v>114640</v>
      </c>
      <c r="I21" s="121" t="s">
        <v>67</v>
      </c>
      <c r="K21" s="119"/>
      <c r="L21" s="119"/>
    </row>
    <row r="22" spans="1:12" s="17" customFormat="1" ht="16" customHeight="1" x14ac:dyDescent="0.25">
      <c r="A22" s="83">
        <v>44619</v>
      </c>
      <c r="B22" s="25" t="s">
        <v>305</v>
      </c>
      <c r="C22" s="25" t="s">
        <v>305</v>
      </c>
      <c r="D22" s="25" t="s">
        <v>538</v>
      </c>
      <c r="E22" s="25" t="s">
        <v>5</v>
      </c>
      <c r="F22" s="26" t="s">
        <v>90</v>
      </c>
      <c r="G22" s="25" t="s">
        <v>320</v>
      </c>
      <c r="H22" s="28">
        <v>1337860</v>
      </c>
      <c r="I22" s="121" t="s">
        <v>57</v>
      </c>
      <c r="K22" s="119"/>
      <c r="L22" s="119"/>
    </row>
    <row r="23" spans="1:12" s="17" customFormat="1" ht="16" customHeight="1" x14ac:dyDescent="0.25">
      <c r="A23" s="83">
        <v>44622</v>
      </c>
      <c r="B23" s="25" t="s">
        <v>503</v>
      </c>
      <c r="C23" s="25" t="s">
        <v>490</v>
      </c>
      <c r="D23" s="25" t="s">
        <v>495</v>
      </c>
      <c r="E23" s="25" t="s">
        <v>5</v>
      </c>
      <c r="F23" s="26" t="s">
        <v>613</v>
      </c>
      <c r="G23" s="25" t="s">
        <v>491</v>
      </c>
      <c r="H23" s="28">
        <v>385586</v>
      </c>
      <c r="I23" s="121" t="s">
        <v>67</v>
      </c>
      <c r="K23" s="119"/>
      <c r="L23" s="119"/>
    </row>
    <row r="24" spans="1:12" s="17" customFormat="1" ht="16" customHeight="1" x14ac:dyDescent="0.25">
      <c r="A24" s="83">
        <v>44631</v>
      </c>
      <c r="B24" s="25" t="s">
        <v>305</v>
      </c>
      <c r="C24" s="25" t="s">
        <v>305</v>
      </c>
      <c r="D24" s="25" t="s">
        <v>538</v>
      </c>
      <c r="E24" s="25" t="s">
        <v>5</v>
      </c>
      <c r="F24" s="26" t="s">
        <v>90</v>
      </c>
      <c r="G24" s="25" t="s">
        <v>320</v>
      </c>
      <c r="H24" s="28">
        <v>1383184</v>
      </c>
      <c r="I24" s="121" t="s">
        <v>57</v>
      </c>
      <c r="K24" s="119"/>
      <c r="L24" s="119"/>
    </row>
    <row r="25" spans="1:12" s="17" customFormat="1" ht="16" customHeight="1" x14ac:dyDescent="0.25">
      <c r="A25" s="83">
        <v>44632</v>
      </c>
      <c r="B25" s="25" t="s">
        <v>503</v>
      </c>
      <c r="C25" s="25" t="s">
        <v>490</v>
      </c>
      <c r="D25" s="25" t="s">
        <v>495</v>
      </c>
      <c r="E25" s="25" t="s">
        <v>5</v>
      </c>
      <c r="F25" s="26" t="s">
        <v>642</v>
      </c>
      <c r="G25" s="25" t="s">
        <v>491</v>
      </c>
      <c r="H25" s="28">
        <v>122424</v>
      </c>
      <c r="I25" s="121" t="s">
        <v>67</v>
      </c>
      <c r="K25" s="119"/>
      <c r="L25" s="119"/>
    </row>
    <row r="26" spans="1:12" s="17" customFormat="1" ht="16" customHeight="1" x14ac:dyDescent="0.25">
      <c r="A26" s="83">
        <v>44638</v>
      </c>
      <c r="B26" s="25" t="s">
        <v>503</v>
      </c>
      <c r="C26" s="25" t="s">
        <v>490</v>
      </c>
      <c r="D26" s="25" t="s">
        <v>495</v>
      </c>
      <c r="E26" s="25" t="s">
        <v>5</v>
      </c>
      <c r="F26" s="26" t="s">
        <v>613</v>
      </c>
      <c r="G26" s="25" t="s">
        <v>491</v>
      </c>
      <c r="H26" s="28">
        <v>396985</v>
      </c>
      <c r="I26" s="121" t="s">
        <v>67</v>
      </c>
      <c r="K26" s="119"/>
      <c r="L26" s="119"/>
    </row>
    <row r="27" spans="1:12" s="17" customFormat="1" ht="16" customHeight="1" x14ac:dyDescent="0.25">
      <c r="A27" s="83">
        <v>44643</v>
      </c>
      <c r="B27" s="25" t="s">
        <v>305</v>
      </c>
      <c r="C27" s="25" t="s">
        <v>305</v>
      </c>
      <c r="D27" s="25" t="s">
        <v>538</v>
      </c>
      <c r="E27" s="25" t="s">
        <v>5</v>
      </c>
      <c r="F27" s="26" t="s">
        <v>353</v>
      </c>
      <c r="G27" s="25" t="s">
        <v>320</v>
      </c>
      <c r="H27" s="28">
        <v>1444512</v>
      </c>
      <c r="I27" s="121" t="s">
        <v>57</v>
      </c>
      <c r="K27" s="119"/>
      <c r="L27" s="119"/>
    </row>
    <row r="28" spans="1:12" s="17" customFormat="1" ht="16" customHeight="1" x14ac:dyDescent="0.25">
      <c r="A28" s="83">
        <v>44653</v>
      </c>
      <c r="B28" s="25" t="s">
        <v>676</v>
      </c>
      <c r="C28" s="25" t="s">
        <v>490</v>
      </c>
      <c r="D28" s="25" t="s">
        <v>677</v>
      </c>
      <c r="E28" s="25" t="s">
        <v>5</v>
      </c>
      <c r="F28" s="26" t="s">
        <v>642</v>
      </c>
      <c r="G28" s="25" t="s">
        <v>491</v>
      </c>
      <c r="H28" s="28">
        <v>126177</v>
      </c>
      <c r="I28" s="121" t="s">
        <v>67</v>
      </c>
      <c r="K28" s="119"/>
      <c r="L28" s="119"/>
    </row>
    <row r="29" spans="1:12" s="17" customFormat="1" ht="16" customHeight="1" x14ac:dyDescent="0.25">
      <c r="A29" s="83">
        <v>44656</v>
      </c>
      <c r="B29" s="25" t="s">
        <v>305</v>
      </c>
      <c r="C29" s="25" t="s">
        <v>305</v>
      </c>
      <c r="D29" s="25" t="s">
        <v>538</v>
      </c>
      <c r="E29" s="25" t="s">
        <v>5</v>
      </c>
      <c r="F29" s="26" t="s">
        <v>90</v>
      </c>
      <c r="G29" s="25" t="s">
        <v>320</v>
      </c>
      <c r="H29" s="28">
        <v>1700212</v>
      </c>
      <c r="I29" s="121" t="s">
        <v>57</v>
      </c>
      <c r="K29" s="119"/>
      <c r="L29" s="119"/>
    </row>
    <row r="30" spans="1:12" s="17" customFormat="1" ht="16" customHeight="1" x14ac:dyDescent="0.25">
      <c r="A30" s="83">
        <v>44657</v>
      </c>
      <c r="B30" s="25" t="s">
        <v>676</v>
      </c>
      <c r="C30" s="25" t="s">
        <v>490</v>
      </c>
      <c r="D30" s="25" t="s">
        <v>677</v>
      </c>
      <c r="E30" s="25" t="s">
        <v>5</v>
      </c>
      <c r="F30" s="26" t="s">
        <v>678</v>
      </c>
      <c r="G30" s="25" t="s">
        <v>491</v>
      </c>
      <c r="H30" s="28">
        <v>585744</v>
      </c>
      <c r="I30" s="121" t="s">
        <v>67</v>
      </c>
      <c r="K30" s="119"/>
      <c r="L30" s="119"/>
    </row>
    <row r="31" spans="1:12" s="17" customFormat="1" ht="16" customHeight="1" x14ac:dyDescent="0.25">
      <c r="A31" s="83">
        <v>44673</v>
      </c>
      <c r="B31" s="25" t="s">
        <v>305</v>
      </c>
      <c r="C31" s="25" t="s">
        <v>305</v>
      </c>
      <c r="D31" s="25" t="s">
        <v>538</v>
      </c>
      <c r="E31" s="25" t="s">
        <v>5</v>
      </c>
      <c r="F31" s="26" t="s">
        <v>124</v>
      </c>
      <c r="G31" s="25" t="s">
        <v>320</v>
      </c>
      <c r="H31" s="28">
        <v>1460529</v>
      </c>
      <c r="I31" s="121" t="s">
        <v>57</v>
      </c>
      <c r="K31" s="119"/>
      <c r="L31" s="119"/>
    </row>
    <row r="32" spans="1:12" s="17" customFormat="1" ht="16" customHeight="1" thickBot="1" x14ac:dyDescent="0.3">
      <c r="A32" s="83">
        <v>44676</v>
      </c>
      <c r="B32" s="25" t="s">
        <v>676</v>
      </c>
      <c r="C32" s="25" t="s">
        <v>490</v>
      </c>
      <c r="D32" s="25" t="s">
        <v>677</v>
      </c>
      <c r="E32" s="25" t="s">
        <v>18</v>
      </c>
      <c r="F32" s="26" t="s">
        <v>613</v>
      </c>
      <c r="G32" s="25" t="s">
        <v>491</v>
      </c>
      <c r="H32" s="28">
        <v>207094</v>
      </c>
      <c r="I32" s="121" t="s">
        <v>67</v>
      </c>
      <c r="K32" s="119"/>
      <c r="L32" s="119"/>
    </row>
    <row r="33" spans="1:13" ht="15.75" customHeight="1" thickBot="1" x14ac:dyDescent="0.3">
      <c r="A33" s="161" t="s">
        <v>438</v>
      </c>
      <c r="B33" s="62"/>
      <c r="C33" s="62"/>
      <c r="D33" s="143"/>
      <c r="E33" s="62"/>
      <c r="F33" s="62"/>
      <c r="G33" s="62"/>
      <c r="H33" s="142">
        <f>SUM(H11:H32)</f>
        <v>13992971</v>
      </c>
      <c r="I33" s="68"/>
    </row>
    <row r="34" spans="1:13" x14ac:dyDescent="0.25">
      <c r="I34" s="121"/>
    </row>
    <row r="39" spans="1:13" s="114" customFormat="1" x14ac:dyDescent="0.25">
      <c r="A39" s="114" t="s">
        <v>82</v>
      </c>
      <c r="H39" s="30"/>
      <c r="I39" s="30"/>
      <c r="J39" s="30"/>
      <c r="K39" s="30"/>
      <c r="L39" s="30"/>
      <c r="M39" s="30"/>
    </row>
    <row r="65" spans="1:10" ht="13" thickBot="1" x14ac:dyDescent="0.3">
      <c r="A65" s="202"/>
      <c r="B65" s="202"/>
      <c r="C65" s="202"/>
      <c r="D65" s="202"/>
      <c r="E65" s="202"/>
      <c r="F65" s="202"/>
      <c r="G65" s="202"/>
      <c r="H65" s="201"/>
      <c r="I65" s="201"/>
      <c r="J65" s="201"/>
    </row>
    <row r="66" spans="1:10" ht="13" thickTop="1" x14ac:dyDescent="0.25"/>
  </sheetData>
  <sortState xmlns:xlrd2="http://schemas.microsoft.com/office/spreadsheetml/2017/richdata2" ref="A11:I32">
    <sortCondition ref="A11:A32"/>
    <sortCondition ref="D11:D32"/>
    <sortCondition ref="E11:E32"/>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819"/>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574</v>
      </c>
      <c r="B1" s="110"/>
      <c r="C1" s="110"/>
      <c r="D1" s="110"/>
      <c r="E1" s="110"/>
      <c r="F1" s="110"/>
      <c r="G1" s="110"/>
      <c r="H1" s="110"/>
      <c r="I1" s="1"/>
      <c r="J1" s="1"/>
    </row>
    <row r="2" spans="1:23" ht="12.75" customHeight="1" x14ac:dyDescent="0.3">
      <c r="A2" s="128" t="s">
        <v>595</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361</v>
      </c>
    </row>
    <row r="10" spans="1:23" ht="43.5" customHeight="1" thickBot="1" x14ac:dyDescent="0.3">
      <c r="A10" s="147" t="s">
        <v>24</v>
      </c>
      <c r="B10" s="147" t="s">
        <v>3</v>
      </c>
      <c r="C10" s="147" t="s">
        <v>51</v>
      </c>
      <c r="D10" s="147" t="s">
        <v>20</v>
      </c>
      <c r="E10" s="147" t="s">
        <v>104</v>
      </c>
      <c r="F10" s="147" t="s">
        <v>25</v>
      </c>
      <c r="G10" s="147" t="s">
        <v>391</v>
      </c>
      <c r="H10" s="147" t="s">
        <v>2</v>
      </c>
      <c r="I10" s="147" t="s">
        <v>26</v>
      </c>
      <c r="J10" s="147" t="s">
        <v>70</v>
      </c>
      <c r="K10" s="147" t="s">
        <v>292</v>
      </c>
      <c r="L10" s="147" t="s">
        <v>31</v>
      </c>
      <c r="T10" s="135" t="s">
        <v>25</v>
      </c>
      <c r="U10" s="135" t="s">
        <v>392</v>
      </c>
      <c r="V10" s="17"/>
      <c r="W10" s="17"/>
    </row>
    <row r="11" spans="1:23" s="17" customFormat="1" ht="15.75" customHeight="1" x14ac:dyDescent="0.25">
      <c r="A11" s="145">
        <v>42424</v>
      </c>
      <c r="B11" s="27" t="s">
        <v>58</v>
      </c>
      <c r="C11" s="27" t="s">
        <v>58</v>
      </c>
      <c r="D11" s="25" t="s">
        <v>321</v>
      </c>
      <c r="E11" s="25" t="s">
        <v>190</v>
      </c>
      <c r="F11" s="25" t="s">
        <v>173</v>
      </c>
      <c r="G11" s="25" t="str">
        <f>VLOOKUP(Repository_table[[#This Row],[Country of Destination]],$T$11:$U$47,2,)</f>
        <v>Latin America and the Caribbean</v>
      </c>
      <c r="H11" s="25" t="s">
        <v>325</v>
      </c>
      <c r="I11" s="25" t="s">
        <v>265</v>
      </c>
      <c r="J11" s="28">
        <v>1993109</v>
      </c>
      <c r="K11" s="39">
        <v>3.35</v>
      </c>
      <c r="L11" s="146"/>
      <c r="N11" s="119"/>
      <c r="T11" s="144" t="s">
        <v>174</v>
      </c>
      <c r="U11" s="144" t="s">
        <v>394</v>
      </c>
      <c r="V11" s="25"/>
      <c r="W11" s="25"/>
    </row>
    <row r="12" spans="1:23" s="17" customFormat="1" ht="15.75" customHeight="1" x14ac:dyDescent="0.25">
      <c r="A12" s="145">
        <v>42444</v>
      </c>
      <c r="B12" s="27" t="s">
        <v>58</v>
      </c>
      <c r="C12" s="27" t="s">
        <v>58</v>
      </c>
      <c r="D12" s="25" t="s">
        <v>321</v>
      </c>
      <c r="E12" s="25" t="s">
        <v>190</v>
      </c>
      <c r="F12" s="25" t="s">
        <v>65</v>
      </c>
      <c r="G12" s="25" t="str">
        <f>VLOOKUP(Repository_table[[#This Row],[Country of Destination]],$T$11:$U$47,2,)</f>
        <v>South Asia</v>
      </c>
      <c r="H12" s="25" t="s">
        <v>199</v>
      </c>
      <c r="I12" s="25" t="s">
        <v>265</v>
      </c>
      <c r="J12" s="28">
        <v>2843575</v>
      </c>
      <c r="K12" s="39">
        <v>3.77</v>
      </c>
      <c r="L12" s="146"/>
      <c r="N12" s="119"/>
      <c r="T12" s="30" t="s">
        <v>452</v>
      </c>
      <c r="U12" s="144" t="s">
        <v>395</v>
      </c>
      <c r="V12" s="25"/>
      <c r="W12" s="25"/>
    </row>
    <row r="13" spans="1:23" s="17" customFormat="1" ht="15.75" customHeight="1" x14ac:dyDescent="0.25">
      <c r="A13" s="145">
        <v>42455</v>
      </c>
      <c r="B13" s="27" t="s">
        <v>58</v>
      </c>
      <c r="C13" s="27" t="s">
        <v>58</v>
      </c>
      <c r="D13" s="25" t="s">
        <v>321</v>
      </c>
      <c r="E13" s="25" t="s">
        <v>190</v>
      </c>
      <c r="F13" s="25" t="s">
        <v>173</v>
      </c>
      <c r="G13" s="25" t="str">
        <f>VLOOKUP(Repository_table[[#This Row],[Country of Destination]],$T$11:$U$47,2,)</f>
        <v>Latin America and the Caribbean</v>
      </c>
      <c r="H13" s="25" t="s">
        <v>331</v>
      </c>
      <c r="I13" s="25" t="s">
        <v>265</v>
      </c>
      <c r="J13" s="28">
        <v>3270357</v>
      </c>
      <c r="K13" s="39">
        <v>3.62</v>
      </c>
      <c r="L13" s="146"/>
      <c r="N13" s="119"/>
      <c r="T13" s="144" t="s">
        <v>365</v>
      </c>
      <c r="U13" s="144" t="s">
        <v>397</v>
      </c>
      <c r="V13" s="25"/>
      <c r="W13" s="25"/>
    </row>
    <row r="14" spans="1:23" s="17" customFormat="1" ht="15.75" customHeight="1" x14ac:dyDescent="0.25">
      <c r="A14" s="145">
        <v>42457</v>
      </c>
      <c r="B14" s="27" t="s">
        <v>58</v>
      </c>
      <c r="C14" s="27" t="s">
        <v>58</v>
      </c>
      <c r="D14" s="25" t="s">
        <v>321</v>
      </c>
      <c r="E14" s="25" t="s">
        <v>190</v>
      </c>
      <c r="F14" s="25" t="s">
        <v>322</v>
      </c>
      <c r="G14" s="25" t="str">
        <f>VLOOKUP(Repository_table[[#This Row],[Country of Destination]],$T$11:$U$47,2,)</f>
        <v>Middle East and North Africa</v>
      </c>
      <c r="H14" s="25" t="s">
        <v>157</v>
      </c>
      <c r="I14" s="25" t="s">
        <v>265</v>
      </c>
      <c r="J14" s="28">
        <v>3391066</v>
      </c>
      <c r="K14" s="39">
        <v>3.95</v>
      </c>
      <c r="L14" s="146"/>
      <c r="N14" s="119"/>
      <c r="T14" s="144" t="s">
        <v>173</v>
      </c>
      <c r="U14" s="144" t="s">
        <v>394</v>
      </c>
      <c r="V14" s="25"/>
      <c r="W14" s="25"/>
    </row>
    <row r="15" spans="1:23" s="17" customFormat="1" ht="15.75" customHeight="1" x14ac:dyDescent="0.25">
      <c r="A15" s="145">
        <v>42468</v>
      </c>
      <c r="B15" s="27" t="s">
        <v>58</v>
      </c>
      <c r="C15" s="27" t="s">
        <v>58</v>
      </c>
      <c r="D15" s="25" t="s">
        <v>321</v>
      </c>
      <c r="E15" s="25" t="s">
        <v>190</v>
      </c>
      <c r="F15" s="25" t="s">
        <v>174</v>
      </c>
      <c r="G15" s="25" t="str">
        <f>VLOOKUP(Repository_table[[#This Row],[Country of Destination]],$T$11:$U$47,2,)</f>
        <v>Latin America and the Caribbean</v>
      </c>
      <c r="H15" s="25" t="s">
        <v>108</v>
      </c>
      <c r="I15" s="25" t="s">
        <v>265</v>
      </c>
      <c r="J15" s="28">
        <v>3128032</v>
      </c>
      <c r="K15" s="39">
        <v>4.0999999999999996</v>
      </c>
      <c r="L15" s="146"/>
      <c r="N15" s="119"/>
      <c r="T15" s="144" t="s">
        <v>109</v>
      </c>
      <c r="U15" s="144" t="s">
        <v>394</v>
      </c>
      <c r="V15" s="25"/>
      <c r="W15" s="25"/>
    </row>
    <row r="16" spans="1:23" s="17" customFormat="1" ht="15.75" customHeight="1" x14ac:dyDescent="0.25">
      <c r="A16" s="145">
        <v>42475</v>
      </c>
      <c r="B16" s="27" t="s">
        <v>58</v>
      </c>
      <c r="C16" s="27" t="s">
        <v>58</v>
      </c>
      <c r="D16" s="25" t="s">
        <v>321</v>
      </c>
      <c r="E16" s="25" t="s">
        <v>190</v>
      </c>
      <c r="F16" s="25" t="s">
        <v>66</v>
      </c>
      <c r="G16" s="25" t="str">
        <f>VLOOKUP(Repository_table[[#This Row],[Country of Destination]],$T$11:$U$47,2,)</f>
        <v>Europe and Central Asia</v>
      </c>
      <c r="H16" s="25" t="s">
        <v>169</v>
      </c>
      <c r="I16" s="25" t="s">
        <v>265</v>
      </c>
      <c r="J16" s="28">
        <v>3700091</v>
      </c>
      <c r="K16" s="39">
        <v>3.41</v>
      </c>
      <c r="L16" s="146"/>
      <c r="N16" s="119"/>
      <c r="T16" s="144" t="s">
        <v>69</v>
      </c>
      <c r="U16" s="144" t="s">
        <v>393</v>
      </c>
      <c r="V16" s="25"/>
      <c r="W16" s="25"/>
    </row>
    <row r="17" spans="1:23" s="17" customFormat="1" ht="15.75" customHeight="1" x14ac:dyDescent="0.25">
      <c r="A17" s="145">
        <v>42485</v>
      </c>
      <c r="B17" s="27" t="s">
        <v>58</v>
      </c>
      <c r="C17" s="27" t="s">
        <v>58</v>
      </c>
      <c r="D17" s="25" t="s">
        <v>321</v>
      </c>
      <c r="E17" s="25" t="s">
        <v>190</v>
      </c>
      <c r="F17" s="25" t="s">
        <v>174</v>
      </c>
      <c r="G17" s="25" t="str">
        <f>VLOOKUP(Repository_table[[#This Row],[Country of Destination]],$T$11:$U$47,2,)</f>
        <v>Latin America and the Caribbean</v>
      </c>
      <c r="H17" s="25" t="s">
        <v>331</v>
      </c>
      <c r="I17" s="25" t="s">
        <v>265</v>
      </c>
      <c r="J17" s="28">
        <v>3181993</v>
      </c>
      <c r="K17" s="39">
        <v>3.87</v>
      </c>
      <c r="L17" s="146"/>
      <c r="N17" s="119"/>
      <c r="T17" s="144" t="s">
        <v>197</v>
      </c>
      <c r="U17" s="144" t="s">
        <v>394</v>
      </c>
      <c r="V17" s="25"/>
      <c r="W17" s="25"/>
    </row>
    <row r="18" spans="1:23" s="17" customFormat="1" ht="15.75" customHeight="1" x14ac:dyDescent="0.25">
      <c r="A18" s="145">
        <v>42500</v>
      </c>
      <c r="B18" s="27" t="s">
        <v>58</v>
      </c>
      <c r="C18" s="27" t="s">
        <v>58</v>
      </c>
      <c r="D18" s="25" t="s">
        <v>321</v>
      </c>
      <c r="E18" s="25" t="s">
        <v>190</v>
      </c>
      <c r="F18" s="25" t="s">
        <v>221</v>
      </c>
      <c r="G18" s="25" t="str">
        <f>VLOOKUP(Repository_table[[#This Row],[Country of Destination]],$T$11:$U$47,2,)</f>
        <v>Middle East and North Africa</v>
      </c>
      <c r="H18" s="25" t="s">
        <v>169</v>
      </c>
      <c r="I18" s="25" t="s">
        <v>265</v>
      </c>
      <c r="J18" s="28">
        <v>3609595</v>
      </c>
      <c r="K18" s="39">
        <v>3.12</v>
      </c>
      <c r="L18" s="146"/>
      <c r="N18" s="119"/>
      <c r="T18" s="144" t="s">
        <v>533</v>
      </c>
      <c r="U18" s="144" t="s">
        <v>397</v>
      </c>
      <c r="V18" s="25"/>
      <c r="W18" s="25"/>
    </row>
    <row r="19" spans="1:23" s="17" customFormat="1" ht="15.75" customHeight="1" x14ac:dyDescent="0.25">
      <c r="A19" s="145">
        <v>42506</v>
      </c>
      <c r="B19" s="27" t="s">
        <v>58</v>
      </c>
      <c r="C19" s="27" t="s">
        <v>58</v>
      </c>
      <c r="D19" s="25" t="s">
        <v>246</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394</v>
      </c>
      <c r="V19" s="25"/>
      <c r="W19" s="25"/>
    </row>
    <row r="20" spans="1:23" s="17" customFormat="1" ht="15.75" customHeight="1" x14ac:dyDescent="0.25">
      <c r="A20" s="145">
        <v>42516</v>
      </c>
      <c r="B20" s="27" t="s">
        <v>58</v>
      </c>
      <c r="C20" s="27" t="s">
        <v>58</v>
      </c>
      <c r="D20" s="25" t="s">
        <v>246</v>
      </c>
      <c r="E20" s="25" t="s">
        <v>105</v>
      </c>
      <c r="F20" s="25" t="s">
        <v>109</v>
      </c>
      <c r="G20" s="25" t="str">
        <f>VLOOKUP(Repository_table[[#This Row],[Country of Destination]],$T$11:$U$47,2,)</f>
        <v>Latin America and the Caribbean</v>
      </c>
      <c r="H20" s="25" t="s">
        <v>328</v>
      </c>
      <c r="I20" s="25" t="s">
        <v>265</v>
      </c>
      <c r="J20" s="28">
        <v>3123106</v>
      </c>
      <c r="K20" s="39">
        <v>4.54</v>
      </c>
      <c r="L20" s="146"/>
      <c r="N20" s="119"/>
      <c r="T20" s="144" t="s">
        <v>34</v>
      </c>
      <c r="U20" s="144" t="s">
        <v>396</v>
      </c>
      <c r="V20" s="25"/>
      <c r="W20" s="25"/>
    </row>
    <row r="21" spans="1:23" s="17" customFormat="1" ht="15.75" customHeight="1" x14ac:dyDescent="0.25">
      <c r="A21" s="145">
        <v>42524</v>
      </c>
      <c r="B21" s="27" t="s">
        <v>58</v>
      </c>
      <c r="C21" s="27" t="s">
        <v>58</v>
      </c>
      <c r="D21" s="25" t="s">
        <v>247</v>
      </c>
      <c r="E21" s="25" t="s">
        <v>105</v>
      </c>
      <c r="F21" s="25" t="s">
        <v>174</v>
      </c>
      <c r="G21" s="25" t="str">
        <f>VLOOKUP(Repository_table[[#This Row],[Country of Destination]],$T$11:$U$47,2,)</f>
        <v>Latin America and the Caribbean</v>
      </c>
      <c r="H21" s="25" t="s">
        <v>120</v>
      </c>
      <c r="I21" s="25" t="s">
        <v>265</v>
      </c>
      <c r="J21" s="28">
        <v>3134927</v>
      </c>
      <c r="K21" s="39">
        <v>4.51</v>
      </c>
      <c r="L21" s="146"/>
      <c r="N21" s="119"/>
      <c r="T21" s="144" t="s">
        <v>193</v>
      </c>
      <c r="U21" s="144" t="s">
        <v>397</v>
      </c>
      <c r="V21" s="25"/>
      <c r="W21" s="25"/>
    </row>
    <row r="22" spans="1:23" s="17" customFormat="1" ht="15.75" customHeight="1" x14ac:dyDescent="0.25">
      <c r="A22" s="145">
        <v>42531</v>
      </c>
      <c r="B22" s="27" t="s">
        <v>58</v>
      </c>
      <c r="C22" s="27" t="s">
        <v>58</v>
      </c>
      <c r="D22" s="25" t="s">
        <v>247</v>
      </c>
      <c r="E22" s="25" t="s">
        <v>105</v>
      </c>
      <c r="F22" s="25" t="s">
        <v>174</v>
      </c>
      <c r="G22" s="25" t="str">
        <f>VLOOKUP(Repository_table[[#This Row],[Country of Destination]],$T$11:$U$47,2,)</f>
        <v>Latin America and the Caribbean</v>
      </c>
      <c r="H22" s="25" t="s">
        <v>166</v>
      </c>
      <c r="I22" s="25" t="s">
        <v>265</v>
      </c>
      <c r="J22" s="28">
        <v>1890696</v>
      </c>
      <c r="K22" s="39">
        <v>4.51</v>
      </c>
      <c r="L22" s="146"/>
      <c r="N22" s="119"/>
      <c r="T22" s="144" t="s">
        <v>298</v>
      </c>
      <c r="U22" s="144" t="s">
        <v>397</v>
      </c>
      <c r="V22" s="25"/>
      <c r="W22" s="25"/>
    </row>
    <row r="23" spans="1:23" s="17" customFormat="1" ht="15.75" customHeight="1" x14ac:dyDescent="0.25">
      <c r="A23" s="145">
        <v>42531</v>
      </c>
      <c r="B23" s="27" t="s">
        <v>58</v>
      </c>
      <c r="C23" s="27" t="s">
        <v>58</v>
      </c>
      <c r="D23" s="25" t="s">
        <v>246</v>
      </c>
      <c r="E23" s="25" t="s">
        <v>105</v>
      </c>
      <c r="F23" s="25" t="s">
        <v>109</v>
      </c>
      <c r="G23" s="25" t="str">
        <f>VLOOKUP(Repository_table[[#This Row],[Country of Destination]],$T$11:$U$47,2,)</f>
        <v>Latin America and the Caribbean</v>
      </c>
      <c r="H23" s="25" t="s">
        <v>166</v>
      </c>
      <c r="I23" s="25" t="s">
        <v>265</v>
      </c>
      <c r="J23" s="28">
        <v>1509551</v>
      </c>
      <c r="K23" s="39">
        <v>4.51</v>
      </c>
      <c r="L23" s="146"/>
      <c r="N23" s="119"/>
      <c r="T23" s="144" t="s">
        <v>65</v>
      </c>
      <c r="U23" s="144" t="s">
        <v>395</v>
      </c>
      <c r="V23" s="25"/>
      <c r="W23" s="25"/>
    </row>
    <row r="24" spans="1:23" s="17" customFormat="1" ht="15.75" customHeight="1" x14ac:dyDescent="0.25">
      <c r="A24" s="145">
        <v>42534</v>
      </c>
      <c r="B24" s="27" t="s">
        <v>58</v>
      </c>
      <c r="C24" s="27" t="s">
        <v>58</v>
      </c>
      <c r="D24" s="25" t="s">
        <v>247</v>
      </c>
      <c r="E24" s="25" t="s">
        <v>105</v>
      </c>
      <c r="F24" s="25" t="s">
        <v>174</v>
      </c>
      <c r="G24" s="25" t="str">
        <f>VLOOKUP(Repository_table[[#This Row],[Country of Destination]],$T$11:$U$47,2,)</f>
        <v>Latin America and the Caribbean</v>
      </c>
      <c r="H24" s="25" t="s">
        <v>228</v>
      </c>
      <c r="I24" s="25" t="s">
        <v>265</v>
      </c>
      <c r="J24" s="28">
        <v>3134966</v>
      </c>
      <c r="K24" s="39">
        <v>4.51</v>
      </c>
      <c r="L24" s="146"/>
      <c r="N24" s="119"/>
      <c r="T24" s="144" t="s">
        <v>599</v>
      </c>
      <c r="U24" s="144" t="s">
        <v>393</v>
      </c>
      <c r="V24" s="25"/>
      <c r="W24" s="25"/>
    </row>
    <row r="25" spans="1:23" s="17" customFormat="1" ht="15.75" customHeight="1" x14ac:dyDescent="0.25">
      <c r="A25" s="145">
        <v>42541</v>
      </c>
      <c r="B25" s="27" t="s">
        <v>58</v>
      </c>
      <c r="C25" s="27" t="s">
        <v>58</v>
      </c>
      <c r="D25" s="25" t="s">
        <v>246</v>
      </c>
      <c r="E25" s="25" t="s">
        <v>105</v>
      </c>
      <c r="F25" s="25" t="s">
        <v>109</v>
      </c>
      <c r="G25" s="25" t="str">
        <f>VLOOKUP(Repository_table[[#This Row],[Country of Destination]],$T$11:$U$47,2,)</f>
        <v>Latin America and the Caribbean</v>
      </c>
      <c r="H25" s="25" t="s">
        <v>329</v>
      </c>
      <c r="I25" s="25" t="s">
        <v>265</v>
      </c>
      <c r="J25" s="28">
        <v>3133578</v>
      </c>
      <c r="K25" s="39">
        <v>4.51</v>
      </c>
      <c r="L25" s="146"/>
      <c r="N25" s="119"/>
      <c r="T25" s="144" t="s">
        <v>217</v>
      </c>
      <c r="U25" s="144" t="s">
        <v>396</v>
      </c>
      <c r="V25" s="25"/>
      <c r="W25" s="25"/>
    </row>
    <row r="26" spans="1:23" s="17" customFormat="1" ht="15.75" customHeight="1" x14ac:dyDescent="0.25">
      <c r="A26" s="145">
        <v>42544</v>
      </c>
      <c r="B26" s="27" t="s">
        <v>58</v>
      </c>
      <c r="C26" s="27" t="s">
        <v>58</v>
      </c>
      <c r="D26" s="25" t="s">
        <v>247</v>
      </c>
      <c r="E26" s="25" t="s">
        <v>105</v>
      </c>
      <c r="F26" s="25" t="s">
        <v>65</v>
      </c>
      <c r="G26" s="25" t="str">
        <f>VLOOKUP(Repository_table[[#This Row],[Country of Destination]],$T$11:$U$47,2,)</f>
        <v>South Asia</v>
      </c>
      <c r="H26" s="25" t="s">
        <v>228</v>
      </c>
      <c r="I26" s="25" t="s">
        <v>265</v>
      </c>
      <c r="J26" s="28">
        <v>3617006</v>
      </c>
      <c r="K26" s="39">
        <v>4.51</v>
      </c>
      <c r="L26" s="146"/>
      <c r="N26" s="119"/>
      <c r="T26" s="144" t="s">
        <v>248</v>
      </c>
      <c r="U26" s="144" t="s">
        <v>397</v>
      </c>
      <c r="V26" s="25"/>
      <c r="W26" s="25"/>
    </row>
    <row r="27" spans="1:23" s="17" customFormat="1" ht="15.75" customHeight="1" x14ac:dyDescent="0.25">
      <c r="A27" s="145">
        <v>42552</v>
      </c>
      <c r="B27" s="27" t="s">
        <v>58</v>
      </c>
      <c r="C27" s="27" t="s">
        <v>58</v>
      </c>
      <c r="D27" s="25" t="s">
        <v>247</v>
      </c>
      <c r="E27" s="25" t="s">
        <v>105</v>
      </c>
      <c r="F27" s="25" t="s">
        <v>236</v>
      </c>
      <c r="G27" s="25" t="str">
        <f>VLOOKUP(Repository_table[[#This Row],[Country of Destination]],$T$11:$U$47,2,)</f>
        <v>Europe and Central Asia</v>
      </c>
      <c r="H27" s="25" t="s">
        <v>326</v>
      </c>
      <c r="I27" s="25" t="s">
        <v>265</v>
      </c>
      <c r="J27" s="28">
        <v>2930435</v>
      </c>
      <c r="K27" s="39">
        <v>4.51</v>
      </c>
      <c r="L27" s="146"/>
      <c r="N27" s="119"/>
      <c r="T27" s="144" t="s">
        <v>271</v>
      </c>
      <c r="U27" s="144" t="s">
        <v>394</v>
      </c>
      <c r="V27" s="25"/>
      <c r="W27" s="25"/>
    </row>
    <row r="28" spans="1:23" s="17" customFormat="1" ht="15.75" customHeight="1" x14ac:dyDescent="0.25">
      <c r="A28" s="145">
        <v>42565</v>
      </c>
      <c r="B28" s="27" t="s">
        <v>58</v>
      </c>
      <c r="C28" s="27" t="s">
        <v>58</v>
      </c>
      <c r="D28" s="25" t="s">
        <v>246</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393</v>
      </c>
      <c r="V28" s="25"/>
      <c r="W28" s="25"/>
    </row>
    <row r="29" spans="1:23" s="17" customFormat="1" ht="15.75" customHeight="1" x14ac:dyDescent="0.25">
      <c r="A29" s="145">
        <v>42569</v>
      </c>
      <c r="B29" s="27" t="s">
        <v>58</v>
      </c>
      <c r="C29" s="27" t="s">
        <v>58</v>
      </c>
      <c r="D29" s="25" t="s">
        <v>246</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396</v>
      </c>
      <c r="V29" s="25"/>
      <c r="W29" s="25"/>
    </row>
    <row r="30" spans="1:23" s="17" customFormat="1" ht="15.75" customHeight="1" x14ac:dyDescent="0.25">
      <c r="A30" s="145">
        <v>42571</v>
      </c>
      <c r="B30" s="27" t="s">
        <v>58</v>
      </c>
      <c r="C30" s="27" t="s">
        <v>58</v>
      </c>
      <c r="D30" s="25" t="s">
        <v>247</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396</v>
      </c>
      <c r="V30" s="25"/>
      <c r="W30" s="25"/>
    </row>
    <row r="31" spans="1:23" s="17" customFormat="1" ht="15.75" customHeight="1" x14ac:dyDescent="0.25">
      <c r="A31" s="145">
        <v>42580</v>
      </c>
      <c r="B31" s="27" t="s">
        <v>58</v>
      </c>
      <c r="C31" s="27" t="s">
        <v>58</v>
      </c>
      <c r="D31" s="25" t="s">
        <v>246</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323</v>
      </c>
      <c r="U31" s="144" t="s">
        <v>397</v>
      </c>
      <c r="V31" s="25"/>
      <c r="W31" s="25"/>
    </row>
    <row r="32" spans="1:23" s="17" customFormat="1" ht="15.75" customHeight="1" x14ac:dyDescent="0.25">
      <c r="A32" s="145">
        <v>42586</v>
      </c>
      <c r="B32" s="27" t="s">
        <v>58</v>
      </c>
      <c r="C32" s="27" t="s">
        <v>58</v>
      </c>
      <c r="D32" s="25" t="s">
        <v>246</v>
      </c>
      <c r="E32" s="25" t="s">
        <v>105</v>
      </c>
      <c r="F32" s="25" t="s">
        <v>109</v>
      </c>
      <c r="G32" s="25" t="str">
        <f>VLOOKUP(Repository_table[[#This Row],[Country of Destination]],$T$11:$U$47,2,)</f>
        <v>Latin America and the Caribbean</v>
      </c>
      <c r="H32" s="25" t="s">
        <v>326</v>
      </c>
      <c r="I32" s="25" t="s">
        <v>265</v>
      </c>
      <c r="J32" s="28">
        <v>2942986</v>
      </c>
      <c r="K32" s="39">
        <v>5.32</v>
      </c>
      <c r="L32" s="146"/>
      <c r="N32" s="119"/>
      <c r="T32" s="144" t="s">
        <v>448</v>
      </c>
      <c r="U32" s="144" t="s">
        <v>393</v>
      </c>
      <c r="V32" s="25"/>
      <c r="W32" s="25"/>
    </row>
    <row r="33" spans="1:23" s="17" customFormat="1" ht="15.75" customHeight="1" x14ac:dyDescent="0.25">
      <c r="A33" s="145">
        <v>42588</v>
      </c>
      <c r="B33" s="27" t="s">
        <v>58</v>
      </c>
      <c r="C33" s="27" t="s">
        <v>58</v>
      </c>
      <c r="D33" s="25" t="s">
        <v>321</v>
      </c>
      <c r="E33" s="25" t="s">
        <v>190</v>
      </c>
      <c r="F33" s="25" t="s">
        <v>174</v>
      </c>
      <c r="G33" s="25" t="str">
        <f>VLOOKUP(Repository_table[[#This Row],[Country of Destination]],$T$11:$U$47,2,)</f>
        <v>Latin America and the Caribbean</v>
      </c>
      <c r="H33" s="25" t="s">
        <v>199</v>
      </c>
      <c r="I33" s="25" t="s">
        <v>265</v>
      </c>
      <c r="J33" s="28">
        <v>2190415</v>
      </c>
      <c r="K33" s="39">
        <v>4.32</v>
      </c>
      <c r="L33" s="146"/>
      <c r="N33" s="119"/>
      <c r="T33" s="144" t="s">
        <v>235</v>
      </c>
      <c r="U33" s="144" t="s">
        <v>397</v>
      </c>
      <c r="V33" s="25"/>
      <c r="W33" s="25"/>
    </row>
    <row r="34" spans="1:23" s="17" customFormat="1" ht="15.75" customHeight="1" x14ac:dyDescent="0.25">
      <c r="A34" s="145">
        <v>42588</v>
      </c>
      <c r="B34" s="27" t="s">
        <v>58</v>
      </c>
      <c r="C34" s="27" t="s">
        <v>58</v>
      </c>
      <c r="D34" s="25" t="s">
        <v>321</v>
      </c>
      <c r="E34" s="25" t="s">
        <v>190</v>
      </c>
      <c r="F34" s="25" t="s">
        <v>173</v>
      </c>
      <c r="G34" s="25" t="str">
        <f>VLOOKUP(Repository_table[[#This Row],[Country of Destination]],$T$11:$U$47,2,)</f>
        <v>Latin America and the Caribbean</v>
      </c>
      <c r="H34" s="25" t="s">
        <v>199</v>
      </c>
      <c r="I34" s="25" t="s">
        <v>265</v>
      </c>
      <c r="J34" s="28">
        <v>508891</v>
      </c>
      <c r="K34" s="39">
        <v>4.32</v>
      </c>
      <c r="L34" s="146"/>
      <c r="N34" s="119"/>
      <c r="T34" s="144" t="s">
        <v>73</v>
      </c>
      <c r="U34" s="144" t="s">
        <v>394</v>
      </c>
      <c r="V34" s="25"/>
      <c r="W34" s="25"/>
    </row>
    <row r="35" spans="1:23" s="17" customFormat="1" ht="15.75" customHeight="1" x14ac:dyDescent="0.25">
      <c r="A35" s="145">
        <v>42592</v>
      </c>
      <c r="B35" s="27" t="s">
        <v>58</v>
      </c>
      <c r="C35" s="27" t="s">
        <v>58</v>
      </c>
      <c r="D35" s="25" t="s">
        <v>246</v>
      </c>
      <c r="E35" s="25" t="s">
        <v>105</v>
      </c>
      <c r="F35" s="25" t="s">
        <v>109</v>
      </c>
      <c r="G35" s="25" t="str">
        <f>VLOOKUP(Repository_table[[#This Row],[Country of Destination]],$T$11:$U$47,2,)</f>
        <v>Latin America and the Caribbean</v>
      </c>
      <c r="H35" s="25" t="s">
        <v>120</v>
      </c>
      <c r="I35" s="25" t="s">
        <v>265</v>
      </c>
      <c r="J35" s="28">
        <v>3444900</v>
      </c>
      <c r="K35" s="39">
        <v>5.32</v>
      </c>
      <c r="L35" s="146"/>
      <c r="N35" s="119"/>
      <c r="T35" s="144" t="s">
        <v>200</v>
      </c>
      <c r="U35" s="144" t="s">
        <v>397</v>
      </c>
      <c r="V35" s="25"/>
      <c r="W35" s="25"/>
    </row>
    <row r="36" spans="1:23" s="17" customFormat="1" ht="15.75" customHeight="1" x14ac:dyDescent="0.25">
      <c r="A36" s="145">
        <v>42596</v>
      </c>
      <c r="B36" s="27" t="s">
        <v>58</v>
      </c>
      <c r="C36" s="27" t="s">
        <v>58</v>
      </c>
      <c r="D36" s="25" t="s">
        <v>321</v>
      </c>
      <c r="E36" s="25" t="s">
        <v>190</v>
      </c>
      <c r="F36" s="25" t="s">
        <v>173</v>
      </c>
      <c r="G36" s="25" t="str">
        <f>VLOOKUP(Repository_table[[#This Row],[Country of Destination]],$T$11:$U$47,2,)</f>
        <v>Latin America and the Caribbean</v>
      </c>
      <c r="H36" s="25" t="s">
        <v>327</v>
      </c>
      <c r="I36" s="25" t="s">
        <v>265</v>
      </c>
      <c r="J36" s="28">
        <v>3424023</v>
      </c>
      <c r="K36" s="39">
        <v>5.1100000000000003</v>
      </c>
      <c r="L36" s="146"/>
      <c r="N36" s="119"/>
      <c r="T36" s="144" t="s">
        <v>113</v>
      </c>
      <c r="U36" s="144" t="s">
        <v>395</v>
      </c>
      <c r="V36" s="25"/>
      <c r="W36" s="25"/>
    </row>
    <row r="37" spans="1:23" s="17" customFormat="1" ht="15.75" customHeight="1" x14ac:dyDescent="0.25">
      <c r="A37" s="145">
        <v>42600</v>
      </c>
      <c r="B37" s="27" t="s">
        <v>58</v>
      </c>
      <c r="C37" s="27" t="s">
        <v>58</v>
      </c>
      <c r="D37" s="25" t="s">
        <v>321</v>
      </c>
      <c r="E37" s="25" t="s">
        <v>190</v>
      </c>
      <c r="F37" s="25" t="s">
        <v>181</v>
      </c>
      <c r="G37" s="25" t="str">
        <f>VLOOKUP(Repository_table[[#This Row],[Country of Destination]],$T$11:$U$47,2,)</f>
        <v>Latin America and the Caribbean</v>
      </c>
      <c r="H37" s="25" t="s">
        <v>318</v>
      </c>
      <c r="I37" s="25" t="s">
        <v>265</v>
      </c>
      <c r="J37" s="28">
        <v>2944980</v>
      </c>
      <c r="K37" s="39">
        <v>5.2</v>
      </c>
      <c r="L37" s="146"/>
      <c r="N37" s="119"/>
      <c r="T37" s="144" t="s">
        <v>182</v>
      </c>
      <c r="U37" s="144" t="s">
        <v>394</v>
      </c>
      <c r="V37" s="25"/>
      <c r="W37" s="25"/>
    </row>
    <row r="38" spans="1:23" s="17" customFormat="1" ht="15.75" customHeight="1" x14ac:dyDescent="0.25">
      <c r="A38" s="145">
        <v>42602</v>
      </c>
      <c r="B38" s="27" t="s">
        <v>58</v>
      </c>
      <c r="C38" s="27" t="s">
        <v>58</v>
      </c>
      <c r="D38" s="25" t="s">
        <v>246</v>
      </c>
      <c r="E38" s="25" t="s">
        <v>105</v>
      </c>
      <c r="F38" s="25" t="s">
        <v>109</v>
      </c>
      <c r="G38" s="25" t="str">
        <f>VLOOKUP(Repository_table[[#This Row],[Country of Destination]],$T$11:$U$47,2,)</f>
        <v>Latin America and the Caribbean</v>
      </c>
      <c r="H38" s="25" t="s">
        <v>138</v>
      </c>
      <c r="I38" s="25" t="s">
        <v>265</v>
      </c>
      <c r="J38" s="28">
        <v>3129689</v>
      </c>
      <c r="K38" s="39">
        <v>5.32</v>
      </c>
      <c r="L38" s="146"/>
      <c r="N38" s="119"/>
      <c r="T38" s="144" t="s">
        <v>281</v>
      </c>
      <c r="U38" s="144" t="s">
        <v>397</v>
      </c>
      <c r="V38" s="25"/>
      <c r="W38" s="25"/>
    </row>
    <row r="39" spans="1:23" s="17" customFormat="1" ht="15.75" customHeight="1" x14ac:dyDescent="0.25">
      <c r="A39" s="145">
        <v>42605</v>
      </c>
      <c r="B39" s="27" t="s">
        <v>58</v>
      </c>
      <c r="C39" s="27" t="s">
        <v>58</v>
      </c>
      <c r="D39" s="25" t="s">
        <v>321</v>
      </c>
      <c r="E39" s="25" t="s">
        <v>190</v>
      </c>
      <c r="F39" s="25" t="s">
        <v>73</v>
      </c>
      <c r="G39" s="25" t="str">
        <f>VLOOKUP(Repository_table[[#This Row],[Country of Destination]],$T$11:$U$47,2,)</f>
        <v>Latin America and the Caribbean</v>
      </c>
      <c r="H39" s="25" t="s">
        <v>108</v>
      </c>
      <c r="I39" s="25" t="s">
        <v>265</v>
      </c>
      <c r="J39" s="28">
        <v>3686274</v>
      </c>
      <c r="K39" s="39">
        <v>4.2300000000000004</v>
      </c>
      <c r="L39" s="146"/>
      <c r="N39" s="119"/>
      <c r="T39" s="144" t="s">
        <v>66</v>
      </c>
      <c r="U39" s="144" t="s">
        <v>397</v>
      </c>
      <c r="V39" s="25"/>
      <c r="W39" s="25"/>
    </row>
    <row r="40" spans="1:23" s="17" customFormat="1" ht="15.75" customHeight="1" x14ac:dyDescent="0.25">
      <c r="A40" s="145">
        <v>42612</v>
      </c>
      <c r="B40" s="27" t="s">
        <v>58</v>
      </c>
      <c r="C40" s="27" t="s">
        <v>58</v>
      </c>
      <c r="D40" s="25" t="s">
        <v>321</v>
      </c>
      <c r="E40" s="25" t="s">
        <v>190</v>
      </c>
      <c r="F40" s="25" t="s">
        <v>65</v>
      </c>
      <c r="G40" s="25" t="str">
        <f>VLOOKUP(Repository_table[[#This Row],[Country of Destination]],$T$11:$U$47,2,)</f>
        <v>South Asia</v>
      </c>
      <c r="H40" s="25" t="s">
        <v>107</v>
      </c>
      <c r="I40" s="25" t="s">
        <v>265</v>
      </c>
      <c r="J40" s="28">
        <v>3701179</v>
      </c>
      <c r="K40" s="39">
        <v>4.74</v>
      </c>
      <c r="L40" s="146"/>
      <c r="N40" s="119"/>
      <c r="T40" s="144" t="s">
        <v>287</v>
      </c>
      <c r="U40" s="144" t="s">
        <v>393</v>
      </c>
      <c r="V40" s="25"/>
      <c r="W40" s="25"/>
    </row>
    <row r="41" spans="1:23" s="17" customFormat="1" ht="15.75" customHeight="1" x14ac:dyDescent="0.25">
      <c r="A41" s="145">
        <v>42614</v>
      </c>
      <c r="B41" s="27" t="s">
        <v>58</v>
      </c>
      <c r="C41" s="27" t="s">
        <v>58</v>
      </c>
      <c r="D41" s="25" t="s">
        <v>247</v>
      </c>
      <c r="E41" s="25" t="s">
        <v>105</v>
      </c>
      <c r="F41" s="25" t="s">
        <v>221</v>
      </c>
      <c r="G41" s="25" t="str">
        <f>VLOOKUP(Repository_table[[#This Row],[Country of Destination]],$T$11:$U$47,2,)</f>
        <v>Middle East and North Africa</v>
      </c>
      <c r="H41" s="25" t="s">
        <v>338</v>
      </c>
      <c r="I41" s="25" t="s">
        <v>265</v>
      </c>
      <c r="J41" s="28">
        <v>3458203</v>
      </c>
      <c r="K41" s="39">
        <v>5.32</v>
      </c>
      <c r="L41" s="146"/>
      <c r="N41" s="119"/>
      <c r="T41" s="144" t="s">
        <v>110</v>
      </c>
      <c r="U41" s="144" t="s">
        <v>393</v>
      </c>
      <c r="V41" s="25"/>
      <c r="W41" s="25"/>
    </row>
    <row r="42" spans="1:23" s="17" customFormat="1" ht="15.75" customHeight="1" x14ac:dyDescent="0.25">
      <c r="A42" s="145">
        <v>42617</v>
      </c>
      <c r="B42" s="27" t="s">
        <v>58</v>
      </c>
      <c r="C42" s="27" t="s">
        <v>58</v>
      </c>
      <c r="D42" s="25" t="s">
        <v>321</v>
      </c>
      <c r="E42" s="25" t="s">
        <v>190</v>
      </c>
      <c r="F42" s="25" t="s">
        <v>65</v>
      </c>
      <c r="G42" s="25" t="str">
        <f>VLOOKUP(Repository_table[[#This Row],[Country of Destination]],$T$11:$U$47,2,)</f>
        <v>South Asia</v>
      </c>
      <c r="H42" s="25" t="s">
        <v>183</v>
      </c>
      <c r="I42" s="25" t="s">
        <v>265</v>
      </c>
      <c r="J42" s="28">
        <v>3638872</v>
      </c>
      <c r="K42" s="39">
        <v>4.7300000000000004</v>
      </c>
      <c r="L42" s="146"/>
      <c r="N42" s="119"/>
      <c r="T42" s="144" t="s">
        <v>236</v>
      </c>
      <c r="U42" s="144" t="s">
        <v>397</v>
      </c>
      <c r="V42" s="25"/>
      <c r="W42" s="25"/>
    </row>
    <row r="43" spans="1:23" s="17" customFormat="1" ht="15.75" customHeight="1" x14ac:dyDescent="0.25">
      <c r="A43" s="145">
        <v>42622</v>
      </c>
      <c r="B43" s="27" t="s">
        <v>58</v>
      </c>
      <c r="C43" s="27" t="s">
        <v>58</v>
      </c>
      <c r="D43" s="25" t="s">
        <v>247</v>
      </c>
      <c r="E43" s="25" t="s">
        <v>105</v>
      </c>
      <c r="F43" s="25" t="s">
        <v>106</v>
      </c>
      <c r="G43" s="25" t="str">
        <f>VLOOKUP(Repository_table[[#This Row],[Country of Destination]],$T$11:$U$47,2,)</f>
        <v>Europe and Central Asia</v>
      </c>
      <c r="H43" s="25" t="s">
        <v>326</v>
      </c>
      <c r="I43" s="25" t="s">
        <v>265</v>
      </c>
      <c r="J43" s="28">
        <v>2941284</v>
      </c>
      <c r="K43" s="39">
        <v>3.28</v>
      </c>
      <c r="L43" s="146"/>
      <c r="N43" s="119"/>
      <c r="T43" s="144" t="s">
        <v>360</v>
      </c>
      <c r="U43" s="144" t="s">
        <v>393</v>
      </c>
      <c r="V43" s="25"/>
      <c r="W43" s="25"/>
    </row>
    <row r="44" spans="1:23" s="17" customFormat="1" ht="15.75" customHeight="1" x14ac:dyDescent="0.25">
      <c r="A44" s="145">
        <v>42624</v>
      </c>
      <c r="B44" s="27" t="s">
        <v>58</v>
      </c>
      <c r="C44" s="27" t="s">
        <v>58</v>
      </c>
      <c r="D44" s="25" t="s">
        <v>246</v>
      </c>
      <c r="E44" s="25" t="s">
        <v>105</v>
      </c>
      <c r="F44" s="25" t="s">
        <v>153</v>
      </c>
      <c r="G44" s="25" t="str">
        <f>VLOOKUP(Repository_table[[#This Row],[Country of Destination]],$T$11:$U$47,2,)</f>
        <v>Middle East and North Africa</v>
      </c>
      <c r="H44" s="25" t="s">
        <v>166</v>
      </c>
      <c r="I44" s="25" t="s">
        <v>265</v>
      </c>
      <c r="J44" s="28">
        <v>3361693</v>
      </c>
      <c r="K44" s="39">
        <v>5.53</v>
      </c>
      <c r="L44" s="146"/>
      <c r="N44" s="119"/>
      <c r="T44" s="144" t="s">
        <v>324</v>
      </c>
      <c r="U44" s="144" t="s">
        <v>393</v>
      </c>
      <c r="V44" s="25"/>
    </row>
    <row r="45" spans="1:23" s="17" customFormat="1" ht="15.75" customHeight="1" x14ac:dyDescent="0.25">
      <c r="A45" s="145">
        <v>42638</v>
      </c>
      <c r="B45" s="27" t="s">
        <v>58</v>
      </c>
      <c r="C45" s="27" t="s">
        <v>58</v>
      </c>
      <c r="D45" s="25" t="s">
        <v>246</v>
      </c>
      <c r="E45" s="25" t="s">
        <v>105</v>
      </c>
      <c r="F45" s="25" t="s">
        <v>73</v>
      </c>
      <c r="G45" s="25" t="str">
        <f>VLOOKUP(Repository_table[[#This Row],[Country of Destination]],$T$11:$U$47,2,)</f>
        <v>Latin America and the Caribbean</v>
      </c>
      <c r="H45" s="25" t="s">
        <v>120</v>
      </c>
      <c r="I45" s="25" t="s">
        <v>265</v>
      </c>
      <c r="J45" s="28">
        <v>3315009</v>
      </c>
      <c r="K45" s="39">
        <v>5.53</v>
      </c>
      <c r="L45" s="146"/>
      <c r="N45" s="119"/>
      <c r="T45" s="144" t="s">
        <v>106</v>
      </c>
      <c r="U45" s="144" t="s">
        <v>397</v>
      </c>
      <c r="V45" s="25"/>
    </row>
    <row r="46" spans="1:23" s="17" customFormat="1" ht="15.75" customHeight="1" x14ac:dyDescent="0.25">
      <c r="A46" s="145">
        <v>42652</v>
      </c>
      <c r="B46" s="27" t="s">
        <v>58</v>
      </c>
      <c r="C46" s="27" t="s">
        <v>58</v>
      </c>
      <c r="D46" s="25" t="s">
        <v>246</v>
      </c>
      <c r="E46" s="25" t="s">
        <v>105</v>
      </c>
      <c r="F46" s="25" t="s">
        <v>153</v>
      </c>
      <c r="G46" s="25" t="str">
        <f>VLOOKUP(Repository_table[[#This Row],[Country of Destination]],$T$11:$U$47,2,)</f>
        <v>Middle East and North Africa</v>
      </c>
      <c r="H46" s="25" t="s">
        <v>137</v>
      </c>
      <c r="I46" s="25" t="s">
        <v>265</v>
      </c>
      <c r="J46" s="28">
        <v>2941921</v>
      </c>
      <c r="K46" s="39">
        <v>3.4</v>
      </c>
      <c r="L46" s="146"/>
      <c r="N46" s="119"/>
      <c r="T46" s="144" t="s">
        <v>322</v>
      </c>
      <c r="U46" s="144" t="s">
        <v>396</v>
      </c>
    </row>
    <row r="47" spans="1:23" s="17" customFormat="1" ht="15.75" customHeight="1" x14ac:dyDescent="0.25">
      <c r="A47" s="145">
        <v>42675</v>
      </c>
      <c r="B47" s="27" t="s">
        <v>58</v>
      </c>
      <c r="C47" s="27" t="s">
        <v>58</v>
      </c>
      <c r="D47" s="25" t="s">
        <v>321</v>
      </c>
      <c r="E47" s="25" t="s">
        <v>190</v>
      </c>
      <c r="F47" s="25" t="s">
        <v>73</v>
      </c>
      <c r="G47" s="25" t="str">
        <f>VLOOKUP(Repository_table[[#This Row],[Country of Destination]],$T$11:$U$47,2,)</f>
        <v>Latin America and the Caribbean</v>
      </c>
      <c r="H47" s="25" t="s">
        <v>199</v>
      </c>
      <c r="I47" s="25" t="s">
        <v>265</v>
      </c>
      <c r="J47" s="28">
        <v>3430079</v>
      </c>
      <c r="K47" s="39">
        <v>4.8899999999999997</v>
      </c>
      <c r="L47" s="146"/>
      <c r="N47" s="119"/>
      <c r="T47" s="144" t="s">
        <v>121</v>
      </c>
      <c r="U47" s="144" t="s">
        <v>397</v>
      </c>
    </row>
    <row r="48" spans="1:23" s="17" customFormat="1" ht="15.75" customHeight="1" x14ac:dyDescent="0.25">
      <c r="A48" s="145">
        <v>42677</v>
      </c>
      <c r="B48" s="27" t="s">
        <v>58</v>
      </c>
      <c r="C48" s="27" t="s">
        <v>58</v>
      </c>
      <c r="D48" s="25" t="s">
        <v>247</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246</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321</v>
      </c>
      <c r="E50" s="25" t="s">
        <v>190</v>
      </c>
      <c r="F50" s="25" t="s">
        <v>73</v>
      </c>
      <c r="G50" s="25" t="str">
        <f>VLOOKUP(Repository_table[[#This Row],[Country of Destination]],$T$11:$U$47,2,)</f>
        <v>Latin America and the Caribbean</v>
      </c>
      <c r="H50" s="25" t="s">
        <v>169</v>
      </c>
      <c r="I50" s="25" t="s">
        <v>265</v>
      </c>
      <c r="J50" s="28">
        <v>3628454</v>
      </c>
      <c r="K50" s="39">
        <v>4.87</v>
      </c>
      <c r="L50" s="146"/>
      <c r="N50" s="119"/>
    </row>
    <row r="51" spans="1:14" s="17" customFormat="1" ht="15.75" customHeight="1" x14ac:dyDescent="0.25">
      <c r="A51" s="145">
        <v>42686</v>
      </c>
      <c r="B51" s="27" t="s">
        <v>58</v>
      </c>
      <c r="C51" s="27" t="s">
        <v>58</v>
      </c>
      <c r="D51" s="25" t="s">
        <v>246</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247</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321</v>
      </c>
      <c r="E53" s="25" t="s">
        <v>190</v>
      </c>
      <c r="F53" s="25" t="s">
        <v>248</v>
      </c>
      <c r="G53" s="25" t="str">
        <f>VLOOKUP(Repository_table[[#This Row],[Country of Destination]],$T$11:$U$47,2,)</f>
        <v>Europe and Central Asia</v>
      </c>
      <c r="H53" s="25" t="s">
        <v>337</v>
      </c>
      <c r="I53" s="25" t="s">
        <v>265</v>
      </c>
      <c r="J53" s="28">
        <v>3328199</v>
      </c>
      <c r="K53" s="39">
        <v>6.07</v>
      </c>
      <c r="L53" s="146"/>
      <c r="N53" s="119"/>
    </row>
    <row r="54" spans="1:14" s="17" customFormat="1" ht="15.75" customHeight="1" x14ac:dyDescent="0.25">
      <c r="A54" s="145">
        <v>42696</v>
      </c>
      <c r="B54" s="27" t="s">
        <v>58</v>
      </c>
      <c r="C54" s="27" t="s">
        <v>58</v>
      </c>
      <c r="D54" s="25" t="s">
        <v>246</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247</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247</v>
      </c>
      <c r="E56" s="25" t="s">
        <v>105</v>
      </c>
      <c r="F56" s="25" t="s">
        <v>106</v>
      </c>
      <c r="G56" s="25" t="str">
        <f>VLOOKUP(Repository_table[[#This Row],[Country of Destination]],$T$11:$U$47,2,)</f>
        <v>Europe and Central Asia</v>
      </c>
      <c r="H56" s="25" t="s">
        <v>356</v>
      </c>
      <c r="I56" s="25" t="s">
        <v>265</v>
      </c>
      <c r="J56" s="28">
        <v>2885559</v>
      </c>
      <c r="K56" s="39">
        <v>3.18</v>
      </c>
      <c r="L56" s="146"/>
      <c r="N56" s="119"/>
    </row>
    <row r="57" spans="1:14" s="17" customFormat="1" ht="15.75" customHeight="1" x14ac:dyDescent="0.25">
      <c r="A57" s="145">
        <v>42705</v>
      </c>
      <c r="B57" s="27" t="s">
        <v>58</v>
      </c>
      <c r="C57" s="27" t="s">
        <v>58</v>
      </c>
      <c r="D57" s="25" t="s">
        <v>321</v>
      </c>
      <c r="E57" s="25" t="s">
        <v>190</v>
      </c>
      <c r="F57" s="25" t="s">
        <v>73</v>
      </c>
      <c r="G57" s="25" t="str">
        <f>VLOOKUP(Repository_table[[#This Row],[Country of Destination]],$T$11:$U$47,2,)</f>
        <v>Latin America and the Caribbean</v>
      </c>
      <c r="H57" s="25" t="s">
        <v>199</v>
      </c>
      <c r="I57" s="25" t="s">
        <v>265</v>
      </c>
      <c r="J57" s="28">
        <v>3457558</v>
      </c>
      <c r="K57" s="39">
        <v>4.41</v>
      </c>
      <c r="L57" s="146"/>
      <c r="N57" s="119"/>
    </row>
    <row r="58" spans="1:14" s="17" customFormat="1" ht="15.75" customHeight="1" x14ac:dyDescent="0.25">
      <c r="A58" s="145">
        <v>42706</v>
      </c>
      <c r="B58" s="27" t="s">
        <v>58</v>
      </c>
      <c r="C58" s="27" t="s">
        <v>58</v>
      </c>
      <c r="D58" s="25" t="s">
        <v>321</v>
      </c>
      <c r="E58" s="25" t="s">
        <v>190</v>
      </c>
      <c r="F58" s="25" t="s">
        <v>110</v>
      </c>
      <c r="G58" s="25" t="str">
        <f>VLOOKUP(Repository_table[[#This Row],[Country of Destination]],$T$11:$U$47,2,)</f>
        <v>East Asia and Pacific</v>
      </c>
      <c r="H58" s="25" t="s">
        <v>222</v>
      </c>
      <c r="I58" s="25" t="s">
        <v>265</v>
      </c>
      <c r="J58" s="28">
        <v>3453272</v>
      </c>
      <c r="K58" s="39">
        <v>6.17</v>
      </c>
      <c r="L58" s="146"/>
      <c r="N58" s="119"/>
    </row>
    <row r="59" spans="1:14" s="17" customFormat="1" ht="15.75" customHeight="1" x14ac:dyDescent="0.25">
      <c r="A59" s="145">
        <v>42709</v>
      </c>
      <c r="B59" s="27" t="s">
        <v>58</v>
      </c>
      <c r="C59" s="27" t="s">
        <v>58</v>
      </c>
      <c r="D59" s="25" t="s">
        <v>247</v>
      </c>
      <c r="E59" s="25" t="s">
        <v>105</v>
      </c>
      <c r="F59" s="25" t="s">
        <v>69</v>
      </c>
      <c r="G59" s="25" t="str">
        <f>VLOOKUP(Repository_table[[#This Row],[Country of Destination]],$T$11:$U$47,2,)</f>
        <v>East Asia and Pacific</v>
      </c>
      <c r="H59" s="25" t="s">
        <v>115</v>
      </c>
      <c r="I59" s="25" t="s">
        <v>265</v>
      </c>
      <c r="J59" s="28">
        <v>3343242</v>
      </c>
      <c r="K59" s="39">
        <v>3.72</v>
      </c>
      <c r="L59" s="146"/>
      <c r="N59" s="119"/>
    </row>
    <row r="60" spans="1:14" s="17" customFormat="1" ht="15.75" customHeight="1" x14ac:dyDescent="0.25">
      <c r="A60" s="145">
        <v>42709</v>
      </c>
      <c r="B60" s="27" t="s">
        <v>58</v>
      </c>
      <c r="C60" s="27" t="s">
        <v>58</v>
      </c>
      <c r="D60" s="25" t="s">
        <v>321</v>
      </c>
      <c r="E60" s="25" t="s">
        <v>190</v>
      </c>
      <c r="F60" s="25" t="s">
        <v>69</v>
      </c>
      <c r="G60" s="25" t="str">
        <f>VLOOKUP(Repository_table[[#This Row],[Country of Destination]],$T$11:$U$47,2,)</f>
        <v>East Asia and Pacific</v>
      </c>
      <c r="H60" s="25" t="s">
        <v>115</v>
      </c>
      <c r="I60" s="25" t="s">
        <v>265</v>
      </c>
      <c r="J60" s="28">
        <v>93386</v>
      </c>
      <c r="K60" s="39">
        <v>5.82</v>
      </c>
      <c r="L60" s="146"/>
      <c r="N60" s="119"/>
    </row>
    <row r="61" spans="1:14" s="17" customFormat="1" ht="15.75" customHeight="1" x14ac:dyDescent="0.25">
      <c r="A61" s="145">
        <v>42711</v>
      </c>
      <c r="B61" s="27" t="s">
        <v>58</v>
      </c>
      <c r="C61" s="27" t="s">
        <v>58</v>
      </c>
      <c r="D61" s="25" t="s">
        <v>247</v>
      </c>
      <c r="E61" s="25" t="s">
        <v>105</v>
      </c>
      <c r="F61" s="25" t="s">
        <v>78</v>
      </c>
      <c r="G61" s="25" t="str">
        <f>VLOOKUP(Repository_table[[#This Row],[Country of Destination]],$T$11:$U$47,2,)</f>
        <v>East Asia and Pacific</v>
      </c>
      <c r="H61" s="25" t="s">
        <v>107</v>
      </c>
      <c r="I61" s="25" t="s">
        <v>265</v>
      </c>
      <c r="J61" s="28">
        <v>3702981</v>
      </c>
      <c r="K61" s="39">
        <v>3.72</v>
      </c>
      <c r="L61" s="146"/>
      <c r="N61" s="119"/>
    </row>
    <row r="62" spans="1:14" s="17" customFormat="1" ht="15.75" customHeight="1" x14ac:dyDescent="0.25">
      <c r="A62" s="145">
        <v>42713</v>
      </c>
      <c r="B62" s="27" t="s">
        <v>58</v>
      </c>
      <c r="C62" s="27" t="s">
        <v>58</v>
      </c>
      <c r="D62" s="25" t="s">
        <v>321</v>
      </c>
      <c r="E62" s="25" t="s">
        <v>190</v>
      </c>
      <c r="F62" s="25" t="s">
        <v>69</v>
      </c>
      <c r="G62" s="25" t="str">
        <f>VLOOKUP(Repository_table[[#This Row],[Country of Destination]],$T$11:$U$47,2,)</f>
        <v>East Asia and Pacific</v>
      </c>
      <c r="H62" s="25" t="s">
        <v>331</v>
      </c>
      <c r="I62" s="25" t="s">
        <v>265</v>
      </c>
      <c r="J62" s="28">
        <v>3310723</v>
      </c>
      <c r="K62" s="39">
        <v>5.17</v>
      </c>
      <c r="L62" s="146"/>
      <c r="N62" s="119"/>
    </row>
    <row r="63" spans="1:14" s="17" customFormat="1" ht="15.75" customHeight="1" x14ac:dyDescent="0.25">
      <c r="A63" s="145">
        <v>42715</v>
      </c>
      <c r="B63" s="27" t="s">
        <v>58</v>
      </c>
      <c r="C63" s="27" t="s">
        <v>58</v>
      </c>
      <c r="D63" s="25" t="s">
        <v>247</v>
      </c>
      <c r="E63" s="25" t="s">
        <v>105</v>
      </c>
      <c r="F63" s="25" t="s">
        <v>78</v>
      </c>
      <c r="G63" s="25" t="str">
        <f>VLOOKUP(Repository_table[[#This Row],[Country of Destination]],$T$11:$U$47,2,)</f>
        <v>East Asia and Pacific</v>
      </c>
      <c r="H63" s="25" t="s">
        <v>108</v>
      </c>
      <c r="I63" s="25" t="s">
        <v>265</v>
      </c>
      <c r="J63" s="28">
        <v>3704325</v>
      </c>
      <c r="K63" s="39">
        <v>3.72</v>
      </c>
      <c r="L63" s="146"/>
      <c r="N63" s="119"/>
    </row>
    <row r="64" spans="1:14" s="17" customFormat="1" ht="15.75" customHeight="1" x14ac:dyDescent="0.25">
      <c r="A64" s="145">
        <v>42718</v>
      </c>
      <c r="B64" s="27" t="s">
        <v>58</v>
      </c>
      <c r="C64" s="27" t="s">
        <v>58</v>
      </c>
      <c r="D64" s="25" t="s">
        <v>247</v>
      </c>
      <c r="E64" s="25" t="s">
        <v>105</v>
      </c>
      <c r="F64" s="25" t="s">
        <v>34</v>
      </c>
      <c r="G64" s="25" t="str">
        <f>VLOOKUP(Repository_table[[#This Row],[Country of Destination]],$T$11:$U$47,2,)</f>
        <v>Middle East and North Africa</v>
      </c>
      <c r="H64" s="25" t="s">
        <v>114</v>
      </c>
      <c r="I64" s="25" t="s">
        <v>265</v>
      </c>
      <c r="J64" s="28">
        <v>3606162</v>
      </c>
      <c r="K64" s="39">
        <v>6.21</v>
      </c>
      <c r="L64" s="146"/>
      <c r="N64" s="119"/>
    </row>
    <row r="65" spans="1:14" s="17" customFormat="1" ht="15.75" customHeight="1" x14ac:dyDescent="0.25">
      <c r="A65" s="145">
        <v>42720</v>
      </c>
      <c r="B65" s="27" t="s">
        <v>58</v>
      </c>
      <c r="C65" s="27" t="s">
        <v>58</v>
      </c>
      <c r="D65" s="25" t="s">
        <v>246</v>
      </c>
      <c r="E65" s="25" t="s">
        <v>105</v>
      </c>
      <c r="F65" s="25" t="s">
        <v>110</v>
      </c>
      <c r="G65" s="25" t="str">
        <f>VLOOKUP(Repository_table[[#This Row],[Country of Destination]],$T$11:$U$47,2,)</f>
        <v>East Asia and Pacific</v>
      </c>
      <c r="H65" s="25" t="s">
        <v>267</v>
      </c>
      <c r="I65" s="25" t="s">
        <v>265</v>
      </c>
      <c r="J65" s="28">
        <v>3033309</v>
      </c>
      <c r="K65" s="39">
        <v>3.72</v>
      </c>
      <c r="L65" s="146"/>
      <c r="N65" s="119"/>
    </row>
    <row r="66" spans="1:14" s="17" customFormat="1" ht="15.75" customHeight="1" x14ac:dyDescent="0.25">
      <c r="A66" s="145">
        <v>42720</v>
      </c>
      <c r="B66" s="27" t="s">
        <v>58</v>
      </c>
      <c r="C66" s="27" t="s">
        <v>58</v>
      </c>
      <c r="D66" s="25" t="s">
        <v>321</v>
      </c>
      <c r="E66" s="25" t="s">
        <v>190</v>
      </c>
      <c r="F66" s="25" t="s">
        <v>110</v>
      </c>
      <c r="G66" s="25" t="str">
        <f>VLOOKUP(Repository_table[[#This Row],[Country of Destination]],$T$11:$U$47,2,)</f>
        <v>East Asia and Pacific</v>
      </c>
      <c r="H66" s="25" t="s">
        <v>267</v>
      </c>
      <c r="I66" s="25" t="s">
        <v>265</v>
      </c>
      <c r="J66" s="28">
        <v>371190</v>
      </c>
      <c r="K66" s="39">
        <v>5.82</v>
      </c>
      <c r="L66" s="146"/>
      <c r="N66" s="119"/>
    </row>
    <row r="67" spans="1:14" s="17" customFormat="1" ht="15.75" customHeight="1" x14ac:dyDescent="0.25">
      <c r="A67" s="145">
        <v>42721</v>
      </c>
      <c r="B67" s="27" t="s">
        <v>58</v>
      </c>
      <c r="C67" s="27" t="s">
        <v>58</v>
      </c>
      <c r="D67" s="25" t="s">
        <v>247</v>
      </c>
      <c r="E67" s="25" t="s">
        <v>105</v>
      </c>
      <c r="F67" s="25" t="s">
        <v>78</v>
      </c>
      <c r="G67" s="25" t="str">
        <f>VLOOKUP(Repository_table[[#This Row],[Country of Destination]],$T$11:$U$47,2,)</f>
        <v>East Asia and Pacific</v>
      </c>
      <c r="H67" s="25" t="s">
        <v>355</v>
      </c>
      <c r="I67" s="25" t="s">
        <v>265</v>
      </c>
      <c r="J67" s="28">
        <v>3729955</v>
      </c>
      <c r="K67" s="39">
        <v>3.72</v>
      </c>
      <c r="L67" s="146"/>
      <c r="N67" s="119"/>
    </row>
    <row r="68" spans="1:14" s="17" customFormat="1" ht="15.75" customHeight="1" x14ac:dyDescent="0.25">
      <c r="A68" s="145">
        <v>42725</v>
      </c>
      <c r="B68" s="27" t="s">
        <v>58</v>
      </c>
      <c r="C68" s="27" t="s">
        <v>58</v>
      </c>
      <c r="D68" s="25" t="s">
        <v>246</v>
      </c>
      <c r="E68" s="25" t="s">
        <v>105</v>
      </c>
      <c r="F68" s="25" t="s">
        <v>73</v>
      </c>
      <c r="G68" s="25" t="str">
        <f>VLOOKUP(Repository_table[[#This Row],[Country of Destination]],$T$11:$U$47,2,)</f>
        <v>Latin America and the Caribbean</v>
      </c>
      <c r="H68" s="25" t="s">
        <v>342</v>
      </c>
      <c r="I68" s="25" t="s">
        <v>265</v>
      </c>
      <c r="J68" s="28">
        <v>3422149</v>
      </c>
      <c r="K68" s="39">
        <v>3.72</v>
      </c>
      <c r="L68" s="146"/>
      <c r="N68" s="119"/>
    </row>
    <row r="69" spans="1:14" s="17" customFormat="1" ht="15.75" customHeight="1" x14ac:dyDescent="0.25">
      <c r="A69" s="145">
        <v>42725</v>
      </c>
      <c r="B69" s="27" t="s">
        <v>58</v>
      </c>
      <c r="C69" s="27" t="s">
        <v>58</v>
      </c>
      <c r="D69" s="25" t="s">
        <v>321</v>
      </c>
      <c r="E69" s="25" t="s">
        <v>190</v>
      </c>
      <c r="F69" s="25" t="s">
        <v>73</v>
      </c>
      <c r="G69" s="25" t="str">
        <f>VLOOKUP(Repository_table[[#This Row],[Country of Destination]],$T$11:$U$47,2,)</f>
        <v>Latin America and the Caribbean</v>
      </c>
      <c r="H69" s="25" t="s">
        <v>342</v>
      </c>
      <c r="I69" s="25" t="s">
        <v>265</v>
      </c>
      <c r="J69" s="28">
        <v>289070</v>
      </c>
      <c r="K69" s="39">
        <v>5.82</v>
      </c>
      <c r="L69" s="146"/>
      <c r="N69" s="119"/>
    </row>
    <row r="70" spans="1:14" s="17" customFormat="1" ht="15.75" customHeight="1" x14ac:dyDescent="0.25">
      <c r="A70" s="145">
        <v>42727</v>
      </c>
      <c r="B70" s="27" t="s">
        <v>58</v>
      </c>
      <c r="C70" s="27" t="s">
        <v>58</v>
      </c>
      <c r="D70" s="25" t="s">
        <v>246</v>
      </c>
      <c r="E70" s="25" t="s">
        <v>105</v>
      </c>
      <c r="F70" s="25" t="s">
        <v>110</v>
      </c>
      <c r="G70" s="25" t="str">
        <f>VLOOKUP(Repository_table[[#This Row],[Country of Destination]],$T$11:$U$47,2,)</f>
        <v>East Asia and Pacific</v>
      </c>
      <c r="H70" s="25" t="s">
        <v>354</v>
      </c>
      <c r="I70" s="25" t="s">
        <v>265</v>
      </c>
      <c r="J70" s="28">
        <v>3308329</v>
      </c>
      <c r="K70" s="39">
        <v>6.21</v>
      </c>
      <c r="L70" s="146"/>
      <c r="N70" s="119"/>
    </row>
    <row r="71" spans="1:14" s="17" customFormat="1" ht="15.75" customHeight="1" x14ac:dyDescent="0.25">
      <c r="A71" s="145">
        <v>42734</v>
      </c>
      <c r="B71" s="27" t="s">
        <v>58</v>
      </c>
      <c r="C71" s="27" t="s">
        <v>58</v>
      </c>
      <c r="D71" s="25" t="s">
        <v>247</v>
      </c>
      <c r="E71" s="25" t="s">
        <v>105</v>
      </c>
      <c r="F71" s="25" t="s">
        <v>106</v>
      </c>
      <c r="G71" s="25" t="str">
        <f>VLOOKUP(Repository_table[[#This Row],[Country of Destination]],$T$11:$U$47,2,)</f>
        <v>Europe and Central Asia</v>
      </c>
      <c r="H71" s="25" t="s">
        <v>171</v>
      </c>
      <c r="I71" s="25" t="s">
        <v>265</v>
      </c>
      <c r="J71" s="28">
        <v>2935638</v>
      </c>
      <c r="K71" s="39">
        <v>3.72</v>
      </c>
      <c r="L71" s="146"/>
      <c r="N71" s="119"/>
    </row>
    <row r="72" spans="1:14" s="17" customFormat="1" ht="15.75" customHeight="1" x14ac:dyDescent="0.25">
      <c r="A72" s="145">
        <v>42736</v>
      </c>
      <c r="B72" s="27" t="s">
        <v>58</v>
      </c>
      <c r="C72" s="27" t="s">
        <v>58</v>
      </c>
      <c r="D72" s="25" t="s">
        <v>247</v>
      </c>
      <c r="E72" s="25" t="s">
        <v>105</v>
      </c>
      <c r="F72" s="25" t="s">
        <v>78</v>
      </c>
      <c r="G72" s="25" t="str">
        <f>VLOOKUP(Repository_table[[#This Row],[Country of Destination]],$T$11:$U$47,2,)</f>
        <v>East Asia and Pacific</v>
      </c>
      <c r="H72" s="25" t="s">
        <v>353</v>
      </c>
      <c r="I72" s="25" t="s">
        <v>265</v>
      </c>
      <c r="J72" s="28">
        <v>3111137</v>
      </c>
      <c r="K72" s="39">
        <v>3.72</v>
      </c>
      <c r="L72" s="146" t="s">
        <v>103</v>
      </c>
      <c r="N72" s="119"/>
    </row>
    <row r="73" spans="1:14" s="17" customFormat="1" ht="15.75" customHeight="1" x14ac:dyDescent="0.25">
      <c r="A73" s="145">
        <v>42737</v>
      </c>
      <c r="B73" s="27" t="s">
        <v>58</v>
      </c>
      <c r="C73" s="27" t="s">
        <v>58</v>
      </c>
      <c r="D73" s="25" t="s">
        <v>247</v>
      </c>
      <c r="E73" s="25" t="s">
        <v>105</v>
      </c>
      <c r="F73" s="25" t="s">
        <v>236</v>
      </c>
      <c r="G73" s="25" t="str">
        <f>VLOOKUP(Repository_table[[#This Row],[Country of Destination]],$T$11:$U$47,2,)</f>
        <v>Europe and Central Asia</v>
      </c>
      <c r="H73" s="25" t="s">
        <v>326</v>
      </c>
      <c r="I73" s="25" t="s">
        <v>265</v>
      </c>
      <c r="J73" s="28">
        <v>2946374</v>
      </c>
      <c r="K73" s="39">
        <v>3.72</v>
      </c>
      <c r="L73" s="146" t="s">
        <v>103</v>
      </c>
      <c r="N73" s="119"/>
    </row>
    <row r="74" spans="1:14" s="17" customFormat="1" ht="15.75" customHeight="1" x14ac:dyDescent="0.25">
      <c r="A74" s="145">
        <v>42739</v>
      </c>
      <c r="B74" s="27" t="s">
        <v>58</v>
      </c>
      <c r="C74" s="27" t="s">
        <v>58</v>
      </c>
      <c r="D74" s="25" t="s">
        <v>246</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247</v>
      </c>
      <c r="E75" s="25" t="s">
        <v>105</v>
      </c>
      <c r="F75" s="25" t="s">
        <v>235</v>
      </c>
      <c r="G75" s="25" t="str">
        <f>VLOOKUP(Repository_table[[#This Row],[Country of Destination]],$T$11:$U$47,2,)</f>
        <v>Europe and Central Asia</v>
      </c>
      <c r="H75" s="25" t="s">
        <v>259</v>
      </c>
      <c r="I75" s="25" t="s">
        <v>265</v>
      </c>
      <c r="J75" s="28">
        <v>867346</v>
      </c>
      <c r="K75" s="39">
        <v>4.5199999999999996</v>
      </c>
      <c r="L75" s="146" t="s">
        <v>57</v>
      </c>
      <c r="N75" s="119"/>
    </row>
    <row r="76" spans="1:14" s="17" customFormat="1" ht="15.75" customHeight="1" x14ac:dyDescent="0.25">
      <c r="A76" s="145">
        <v>42740</v>
      </c>
      <c r="B76" s="27" t="s">
        <v>58</v>
      </c>
      <c r="C76" s="27" t="s">
        <v>58</v>
      </c>
      <c r="D76" s="25" t="s">
        <v>246</v>
      </c>
      <c r="E76" s="25" t="s">
        <v>105</v>
      </c>
      <c r="F76" s="25" t="s">
        <v>153</v>
      </c>
      <c r="G76" s="25" t="str">
        <f>VLOOKUP(Repository_table[[#This Row],[Country of Destination]],$T$11:$U$47,2,)</f>
        <v>Middle East and North Africa</v>
      </c>
      <c r="H76" s="25" t="s">
        <v>259</v>
      </c>
      <c r="I76" s="25" t="s">
        <v>265</v>
      </c>
      <c r="J76" s="28">
        <v>2428613</v>
      </c>
      <c r="K76" s="39">
        <v>4.5199999999999996</v>
      </c>
      <c r="L76" s="146" t="s">
        <v>57</v>
      </c>
      <c r="N76" s="119"/>
    </row>
    <row r="77" spans="1:14" s="17" customFormat="1" ht="15.75" customHeight="1" x14ac:dyDescent="0.25">
      <c r="A77" s="145">
        <v>42742</v>
      </c>
      <c r="B77" s="27" t="s">
        <v>58</v>
      </c>
      <c r="C77" s="27" t="s">
        <v>58</v>
      </c>
      <c r="D77" s="25" t="s">
        <v>246</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247</v>
      </c>
      <c r="E78" s="25" t="s">
        <v>105</v>
      </c>
      <c r="F78" s="25" t="s">
        <v>65</v>
      </c>
      <c r="G78" s="25" t="str">
        <f>VLOOKUP(Repository_table[[#This Row],[Country of Destination]],$T$11:$U$47,2,)</f>
        <v>South Asia</v>
      </c>
      <c r="H78" s="25" t="s">
        <v>68</v>
      </c>
      <c r="I78" s="25" t="s">
        <v>265</v>
      </c>
      <c r="J78" s="28">
        <v>3622568</v>
      </c>
      <c r="K78" s="39">
        <v>4.5199999999999996</v>
      </c>
      <c r="L78" s="146" t="s">
        <v>103</v>
      </c>
      <c r="N78" s="119"/>
    </row>
    <row r="79" spans="1:14" s="17" customFormat="1" ht="15.75" customHeight="1" x14ac:dyDescent="0.25">
      <c r="A79" s="145">
        <v>42750</v>
      </c>
      <c r="B79" s="27" t="s">
        <v>58</v>
      </c>
      <c r="C79" s="27" t="s">
        <v>58</v>
      </c>
      <c r="D79" s="25" t="s">
        <v>247</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247</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246</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246</v>
      </c>
      <c r="E82" s="25" t="s">
        <v>105</v>
      </c>
      <c r="F82" s="25" t="s">
        <v>73</v>
      </c>
      <c r="G82" s="25" t="str">
        <f>VLOOKUP(Repository_table[[#This Row],[Country of Destination]],$T$11:$U$47,2,)</f>
        <v>Latin America and the Caribbean</v>
      </c>
      <c r="H82" s="25" t="s">
        <v>93</v>
      </c>
      <c r="I82" s="25" t="s">
        <v>265</v>
      </c>
      <c r="J82" s="28">
        <v>394212</v>
      </c>
      <c r="K82" s="39">
        <v>7.52</v>
      </c>
      <c r="L82" s="146" t="s">
        <v>216</v>
      </c>
      <c r="N82" s="119"/>
    </row>
    <row r="83" spans="1:14" s="17" customFormat="1" ht="15.75" customHeight="1" x14ac:dyDescent="0.25">
      <c r="A83" s="145">
        <v>42759</v>
      </c>
      <c r="B83" s="27" t="s">
        <v>58</v>
      </c>
      <c r="C83" s="27" t="s">
        <v>58</v>
      </c>
      <c r="D83" s="25" t="s">
        <v>247</v>
      </c>
      <c r="E83" s="25" t="s">
        <v>105</v>
      </c>
      <c r="F83" s="25" t="s">
        <v>69</v>
      </c>
      <c r="G83" s="25" t="str">
        <f>VLOOKUP(Repository_table[[#This Row],[Country of Destination]],$T$11:$U$47,2,)</f>
        <v>East Asia and Pacific</v>
      </c>
      <c r="H83" s="25" t="s">
        <v>342</v>
      </c>
      <c r="I83" s="25" t="s">
        <v>265</v>
      </c>
      <c r="J83" s="28">
        <v>3391087</v>
      </c>
      <c r="K83" s="39">
        <v>4.5199999999999996</v>
      </c>
      <c r="L83" s="146" t="s">
        <v>103</v>
      </c>
      <c r="N83" s="119"/>
    </row>
    <row r="84" spans="1:14" s="17" customFormat="1" ht="15.75" customHeight="1" x14ac:dyDescent="0.25">
      <c r="A84" s="145">
        <v>42760</v>
      </c>
      <c r="B84" s="27" t="s">
        <v>58</v>
      </c>
      <c r="C84" s="27" t="s">
        <v>58</v>
      </c>
      <c r="D84" s="25" t="s">
        <v>247</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246</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321</v>
      </c>
      <c r="E86" s="25" t="s">
        <v>190</v>
      </c>
      <c r="F86" s="25" t="s">
        <v>236</v>
      </c>
      <c r="G86" s="25" t="str">
        <f>VLOOKUP(Repository_table[[#This Row],[Country of Destination]],$T$11:$U$47,2,)</f>
        <v>Europe and Central Asia</v>
      </c>
      <c r="H86" s="25" t="s">
        <v>349</v>
      </c>
      <c r="I86" s="25" t="s">
        <v>265</v>
      </c>
      <c r="J86" s="28">
        <v>3411662</v>
      </c>
      <c r="K86" s="39">
        <v>7</v>
      </c>
      <c r="L86" s="146" t="s">
        <v>359</v>
      </c>
      <c r="N86" s="119"/>
    </row>
    <row r="87" spans="1:14" s="17" customFormat="1" ht="15.75" customHeight="1" x14ac:dyDescent="0.25">
      <c r="A87" s="145">
        <v>42764</v>
      </c>
      <c r="B87" s="27" t="s">
        <v>58</v>
      </c>
      <c r="C87" s="27" t="s">
        <v>58</v>
      </c>
      <c r="D87" s="25" t="s">
        <v>247</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246</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247</v>
      </c>
      <c r="E89" s="25" t="s">
        <v>105</v>
      </c>
      <c r="F89" s="25" t="s">
        <v>66</v>
      </c>
      <c r="G89" s="25" t="str">
        <f>VLOOKUP(Repository_table[[#This Row],[Country of Destination]],$T$11:$U$47,2,)</f>
        <v>Europe and Central Asia</v>
      </c>
      <c r="H89" s="25" t="s">
        <v>199</v>
      </c>
      <c r="I89" s="25" t="s">
        <v>265</v>
      </c>
      <c r="J89" s="28">
        <v>1691600</v>
      </c>
      <c r="K89" s="39">
        <v>6.9</v>
      </c>
      <c r="L89" s="146" t="s">
        <v>216</v>
      </c>
      <c r="N89" s="119"/>
    </row>
    <row r="90" spans="1:14" s="17" customFormat="1" ht="15.75" customHeight="1" x14ac:dyDescent="0.25">
      <c r="A90" s="145">
        <v>42768</v>
      </c>
      <c r="B90" s="27" t="s">
        <v>58</v>
      </c>
      <c r="C90" s="27" t="s">
        <v>58</v>
      </c>
      <c r="D90" s="25" t="s">
        <v>247</v>
      </c>
      <c r="E90" s="25" t="s">
        <v>105</v>
      </c>
      <c r="F90" s="25" t="s">
        <v>236</v>
      </c>
      <c r="G90" s="25" t="str">
        <f>VLOOKUP(Repository_table[[#This Row],[Country of Destination]],$T$11:$U$47,2,)</f>
        <v>Europe and Central Asia</v>
      </c>
      <c r="H90" s="25" t="s">
        <v>199</v>
      </c>
      <c r="I90" s="25" t="s">
        <v>265</v>
      </c>
      <c r="J90" s="28">
        <v>1765661</v>
      </c>
      <c r="K90" s="39">
        <v>6.9</v>
      </c>
      <c r="L90" s="146" t="s">
        <v>216</v>
      </c>
      <c r="N90" s="119"/>
    </row>
    <row r="91" spans="1:14" s="17" customFormat="1" ht="15.75" customHeight="1" x14ac:dyDescent="0.25">
      <c r="A91" s="145">
        <v>42769</v>
      </c>
      <c r="B91" s="27" t="s">
        <v>58</v>
      </c>
      <c r="C91" s="27" t="s">
        <v>58</v>
      </c>
      <c r="D91" s="25" t="s">
        <v>247</v>
      </c>
      <c r="E91" s="25" t="s">
        <v>105</v>
      </c>
      <c r="F91" s="25" t="s">
        <v>106</v>
      </c>
      <c r="G91" s="25" t="str">
        <f>VLOOKUP(Repository_table[[#This Row],[Country of Destination]],$T$11:$U$47,2,)</f>
        <v>Europe and Central Asia</v>
      </c>
      <c r="H91" s="25" t="s">
        <v>114</v>
      </c>
      <c r="I91" s="25" t="s">
        <v>265</v>
      </c>
      <c r="J91" s="28">
        <v>3705488</v>
      </c>
      <c r="K91" s="39">
        <v>6.39</v>
      </c>
      <c r="L91" s="146" t="s">
        <v>103</v>
      </c>
      <c r="N91" s="119"/>
    </row>
    <row r="92" spans="1:14" s="17" customFormat="1" ht="15.75" customHeight="1" x14ac:dyDescent="0.25">
      <c r="A92" s="145">
        <v>42771</v>
      </c>
      <c r="B92" s="27" t="s">
        <v>58</v>
      </c>
      <c r="C92" s="27" t="s">
        <v>58</v>
      </c>
      <c r="D92" s="25" t="s">
        <v>247</v>
      </c>
      <c r="E92" s="25" t="s">
        <v>105</v>
      </c>
      <c r="F92" s="25" t="s">
        <v>65</v>
      </c>
      <c r="G92" s="25" t="str">
        <f>VLOOKUP(Repository_table[[#This Row],[Country of Destination]],$T$11:$U$47,2,)</f>
        <v>South Asia</v>
      </c>
      <c r="H92" s="25" t="s">
        <v>275</v>
      </c>
      <c r="I92" s="25" t="s">
        <v>265</v>
      </c>
      <c r="J92" s="28">
        <v>3399239</v>
      </c>
      <c r="K92" s="39">
        <v>3.9</v>
      </c>
      <c r="L92" s="146" t="s">
        <v>103</v>
      </c>
      <c r="N92" s="119"/>
    </row>
    <row r="93" spans="1:14" s="17" customFormat="1" ht="15.75" customHeight="1" x14ac:dyDescent="0.25">
      <c r="A93" s="145">
        <v>42775</v>
      </c>
      <c r="B93" s="27" t="s">
        <v>58</v>
      </c>
      <c r="C93" s="27" t="s">
        <v>58</v>
      </c>
      <c r="D93" s="25" t="s">
        <v>321</v>
      </c>
      <c r="E93" s="25" t="s">
        <v>190</v>
      </c>
      <c r="F93" s="25" t="s">
        <v>73</v>
      </c>
      <c r="G93" s="25" t="str">
        <f>VLOOKUP(Repository_table[[#This Row],[Country of Destination]],$T$11:$U$47,2,)</f>
        <v>Latin America and the Caribbean</v>
      </c>
      <c r="H93" s="25" t="s">
        <v>158</v>
      </c>
      <c r="I93" s="25" t="s">
        <v>265</v>
      </c>
      <c r="J93" s="28">
        <v>3427486</v>
      </c>
      <c r="K93" s="39">
        <v>7.07</v>
      </c>
      <c r="L93" s="146" t="s">
        <v>192</v>
      </c>
      <c r="N93" s="119"/>
    </row>
    <row r="94" spans="1:14" s="17" customFormat="1" ht="15.75" customHeight="1" x14ac:dyDescent="0.25">
      <c r="A94" s="145">
        <v>42777</v>
      </c>
      <c r="B94" s="27" t="s">
        <v>58</v>
      </c>
      <c r="C94" s="27" t="s">
        <v>58</v>
      </c>
      <c r="D94" s="25" t="s">
        <v>247</v>
      </c>
      <c r="E94" s="25" t="s">
        <v>105</v>
      </c>
      <c r="F94" s="25" t="s">
        <v>106</v>
      </c>
      <c r="G94" s="25" t="str">
        <f>VLOOKUP(Repository_table[[#This Row],[Country of Destination]],$T$11:$U$47,2,)</f>
        <v>Europe and Central Asia</v>
      </c>
      <c r="H94" s="25" t="s">
        <v>107</v>
      </c>
      <c r="I94" s="25" t="s">
        <v>265</v>
      </c>
      <c r="J94" s="28">
        <v>3696872</v>
      </c>
      <c r="K94" s="39">
        <v>6.9</v>
      </c>
      <c r="L94" s="146" t="s">
        <v>103</v>
      </c>
      <c r="N94" s="119"/>
    </row>
    <row r="95" spans="1:14" s="17" customFormat="1" ht="15.75" customHeight="1" x14ac:dyDescent="0.25">
      <c r="A95" s="145">
        <v>42778</v>
      </c>
      <c r="B95" s="27" t="s">
        <v>58</v>
      </c>
      <c r="C95" s="27" t="s">
        <v>58</v>
      </c>
      <c r="D95" s="25" t="s">
        <v>247</v>
      </c>
      <c r="E95" s="25" t="s">
        <v>105</v>
      </c>
      <c r="F95" s="25" t="s">
        <v>69</v>
      </c>
      <c r="G95" s="25" t="str">
        <f>VLOOKUP(Repository_table[[#This Row],[Country of Destination]],$T$11:$U$47,2,)</f>
        <v>East Asia and Pacific</v>
      </c>
      <c r="H95" s="25" t="s">
        <v>307</v>
      </c>
      <c r="I95" s="25" t="s">
        <v>265</v>
      </c>
      <c r="J95" s="28">
        <v>3464863</v>
      </c>
      <c r="K95" s="39">
        <v>3.9</v>
      </c>
      <c r="L95" s="146" t="s">
        <v>103</v>
      </c>
      <c r="N95" s="119"/>
    </row>
    <row r="96" spans="1:14" s="17" customFormat="1" ht="15.75" customHeight="1" x14ac:dyDescent="0.25">
      <c r="A96" s="145">
        <v>42780</v>
      </c>
      <c r="B96" s="27" t="s">
        <v>58</v>
      </c>
      <c r="C96" s="27" t="s">
        <v>58</v>
      </c>
      <c r="D96" s="25" t="s">
        <v>246</v>
      </c>
      <c r="E96" s="25" t="s">
        <v>105</v>
      </c>
      <c r="F96" s="25" t="s">
        <v>73</v>
      </c>
      <c r="G96" s="25" t="str">
        <f>VLOOKUP(Repository_table[[#This Row],[Country of Destination]],$T$11:$U$47,2,)</f>
        <v>Latin America and the Caribbean</v>
      </c>
      <c r="H96" s="25" t="s">
        <v>83</v>
      </c>
      <c r="I96" s="25" t="s">
        <v>265</v>
      </c>
      <c r="J96" s="28">
        <v>3606218</v>
      </c>
      <c r="K96" s="39">
        <v>6.39</v>
      </c>
      <c r="L96" s="146" t="s">
        <v>103</v>
      </c>
      <c r="N96" s="119"/>
    </row>
    <row r="97" spans="1:14" s="17" customFormat="1" ht="15.75" customHeight="1" x14ac:dyDescent="0.25">
      <c r="A97" s="145">
        <v>42781</v>
      </c>
      <c r="B97" s="27" t="s">
        <v>58</v>
      </c>
      <c r="C97" s="27" t="s">
        <v>58</v>
      </c>
      <c r="D97" s="25" t="s">
        <v>246</v>
      </c>
      <c r="E97" s="25" t="s">
        <v>105</v>
      </c>
      <c r="F97" s="25" t="s">
        <v>109</v>
      </c>
      <c r="G97" s="25" t="str">
        <f>VLOOKUP(Repository_table[[#This Row],[Country of Destination]],$T$11:$U$47,2,)</f>
        <v>Latin America and the Caribbean</v>
      </c>
      <c r="H97" s="25" t="s">
        <v>191</v>
      </c>
      <c r="I97" s="25" t="s">
        <v>265</v>
      </c>
      <c r="J97" s="28">
        <v>2950188</v>
      </c>
      <c r="K97" s="39">
        <v>6.9</v>
      </c>
      <c r="L97" s="146" t="s">
        <v>103</v>
      </c>
      <c r="N97" s="119"/>
    </row>
    <row r="98" spans="1:14" s="17" customFormat="1" ht="15.75" customHeight="1" x14ac:dyDescent="0.25">
      <c r="A98" s="145">
        <v>42783</v>
      </c>
      <c r="B98" s="27" t="s">
        <v>58</v>
      </c>
      <c r="C98" s="27" t="s">
        <v>58</v>
      </c>
      <c r="D98" s="25" t="s">
        <v>247</v>
      </c>
      <c r="E98" s="25" t="s">
        <v>105</v>
      </c>
      <c r="F98" s="25" t="s">
        <v>69</v>
      </c>
      <c r="G98" s="25" t="str">
        <f>VLOOKUP(Repository_table[[#This Row],[Country of Destination]],$T$11:$U$47,2,)</f>
        <v>East Asia and Pacific</v>
      </c>
      <c r="H98" s="25" t="s">
        <v>93</v>
      </c>
      <c r="I98" s="25" t="s">
        <v>265</v>
      </c>
      <c r="J98" s="28">
        <v>3444825</v>
      </c>
      <c r="K98" s="39">
        <v>3.9</v>
      </c>
      <c r="L98" s="146" t="s">
        <v>103</v>
      </c>
      <c r="N98" s="119"/>
    </row>
    <row r="99" spans="1:14" s="17" customFormat="1" ht="15.75" customHeight="1" x14ac:dyDescent="0.25">
      <c r="A99" s="145">
        <v>42786</v>
      </c>
      <c r="B99" s="27" t="s">
        <v>58</v>
      </c>
      <c r="C99" s="27" t="s">
        <v>58</v>
      </c>
      <c r="D99" s="25" t="s">
        <v>321</v>
      </c>
      <c r="E99" s="25" t="s">
        <v>190</v>
      </c>
      <c r="F99" s="25" t="s">
        <v>73</v>
      </c>
      <c r="G99" s="25" t="str">
        <f>VLOOKUP(Repository_table[[#This Row],[Country of Destination]],$T$11:$U$47,2,)</f>
        <v>Latin America and the Caribbean</v>
      </c>
      <c r="H99" s="25" t="s">
        <v>183</v>
      </c>
      <c r="I99" s="25" t="s">
        <v>265</v>
      </c>
      <c r="J99" s="28">
        <v>3667863</v>
      </c>
      <c r="K99" s="39">
        <v>5.33</v>
      </c>
      <c r="L99" s="146" t="s">
        <v>192</v>
      </c>
      <c r="N99" s="119"/>
    </row>
    <row r="100" spans="1:14" s="17" customFormat="1" ht="15.75" customHeight="1" x14ac:dyDescent="0.25">
      <c r="A100" s="145">
        <v>42786</v>
      </c>
      <c r="B100" s="27" t="s">
        <v>58</v>
      </c>
      <c r="C100" s="27" t="s">
        <v>58</v>
      </c>
      <c r="D100" s="25" t="s">
        <v>321</v>
      </c>
      <c r="E100" s="25" t="s">
        <v>190</v>
      </c>
      <c r="F100" s="25" t="s">
        <v>221</v>
      </c>
      <c r="G100" s="25" t="str">
        <f>VLOOKUP(Repository_table[[#This Row],[Country of Destination]],$T$11:$U$47,2,)</f>
        <v>Middle East and North Africa</v>
      </c>
      <c r="H100" s="25" t="s">
        <v>205</v>
      </c>
      <c r="I100" s="25" t="s">
        <v>265</v>
      </c>
      <c r="J100" s="28">
        <v>3378113</v>
      </c>
      <c r="K100" s="39">
        <v>5.29</v>
      </c>
      <c r="L100" s="146" t="s">
        <v>67</v>
      </c>
      <c r="N100" s="119"/>
    </row>
    <row r="101" spans="1:14" s="17" customFormat="1" ht="15.75" customHeight="1" x14ac:dyDescent="0.25">
      <c r="A101" s="145">
        <v>42789</v>
      </c>
      <c r="B101" s="27" t="s">
        <v>58</v>
      </c>
      <c r="C101" s="27" t="s">
        <v>58</v>
      </c>
      <c r="D101" s="25" t="s">
        <v>246</v>
      </c>
      <c r="E101" s="25" t="s">
        <v>105</v>
      </c>
      <c r="F101" s="25" t="s">
        <v>153</v>
      </c>
      <c r="G101" s="25" t="str">
        <f>VLOOKUP(Repository_table[[#This Row],[Country of Destination]],$T$11:$U$47,2,)</f>
        <v>Middle East and North Africa</v>
      </c>
      <c r="H101" s="25" t="s">
        <v>87</v>
      </c>
      <c r="I101" s="25" t="s">
        <v>265</v>
      </c>
      <c r="J101" s="28">
        <v>2944820</v>
      </c>
      <c r="K101" s="39">
        <v>3.9</v>
      </c>
      <c r="L101" s="146" t="s">
        <v>103</v>
      </c>
      <c r="N101" s="119"/>
    </row>
    <row r="102" spans="1:14" s="17" customFormat="1" ht="15.75" customHeight="1" x14ac:dyDescent="0.25">
      <c r="A102" s="145">
        <v>42790</v>
      </c>
      <c r="B102" s="27" t="s">
        <v>58</v>
      </c>
      <c r="C102" s="27" t="s">
        <v>58</v>
      </c>
      <c r="D102" s="25" t="s">
        <v>321</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247</v>
      </c>
      <c r="E103" s="25" t="s">
        <v>105</v>
      </c>
      <c r="F103" s="25" t="s">
        <v>78</v>
      </c>
      <c r="G103" s="25" t="str">
        <f>VLOOKUP(Repository_table[[#This Row],[Country of Destination]],$T$11:$U$47,2,)</f>
        <v>East Asia and Pacific</v>
      </c>
      <c r="H103" s="25" t="s">
        <v>108</v>
      </c>
      <c r="I103" s="25" t="s">
        <v>265</v>
      </c>
      <c r="J103" s="28">
        <v>3705039</v>
      </c>
      <c r="K103" s="39">
        <v>6.9</v>
      </c>
      <c r="L103" s="146" t="s">
        <v>103</v>
      </c>
      <c r="N103" s="119"/>
    </row>
    <row r="104" spans="1:14" s="17" customFormat="1" ht="15.75" customHeight="1" x14ac:dyDescent="0.25">
      <c r="A104" s="145">
        <v>42794</v>
      </c>
      <c r="B104" s="27" t="s">
        <v>58</v>
      </c>
      <c r="C104" s="27" t="s">
        <v>58</v>
      </c>
      <c r="D104" s="25" t="s">
        <v>247</v>
      </c>
      <c r="E104" s="25" t="s">
        <v>105</v>
      </c>
      <c r="F104" s="25" t="s">
        <v>69</v>
      </c>
      <c r="G104" s="25" t="str">
        <f>VLOOKUP(Repository_table[[#This Row],[Country of Destination]],$T$11:$U$47,2,)</f>
        <v>East Asia and Pacific</v>
      </c>
      <c r="H104" s="25" t="s">
        <v>206</v>
      </c>
      <c r="I104" s="25" t="s">
        <v>265</v>
      </c>
      <c r="J104" s="28">
        <v>3428365</v>
      </c>
      <c r="K104" s="39">
        <v>6.39</v>
      </c>
      <c r="L104" s="146" t="s">
        <v>103</v>
      </c>
      <c r="N104" s="119"/>
    </row>
    <row r="105" spans="1:14" s="17" customFormat="1" ht="15.75" customHeight="1" x14ac:dyDescent="0.25">
      <c r="A105" s="145">
        <v>42796</v>
      </c>
      <c r="B105" s="27" t="s">
        <v>58</v>
      </c>
      <c r="C105" s="27" t="s">
        <v>58</v>
      </c>
      <c r="D105" s="25" t="s">
        <v>246</v>
      </c>
      <c r="E105" s="25" t="s">
        <v>105</v>
      </c>
      <c r="F105" s="25" t="s">
        <v>110</v>
      </c>
      <c r="G105" s="25" t="str">
        <f>VLOOKUP(Repository_table[[#This Row],[Country of Destination]],$T$11:$U$47,2,)</f>
        <v>East Asia and Pacific</v>
      </c>
      <c r="H105" s="25" t="s">
        <v>111</v>
      </c>
      <c r="I105" s="25" t="s">
        <v>265</v>
      </c>
      <c r="J105" s="28">
        <v>3583966</v>
      </c>
      <c r="K105" s="39">
        <v>3.02</v>
      </c>
      <c r="L105" s="146" t="s">
        <v>103</v>
      </c>
      <c r="N105" s="119"/>
    </row>
    <row r="106" spans="1:14" s="17" customFormat="1" ht="15.75" customHeight="1" x14ac:dyDescent="0.25">
      <c r="A106" s="145">
        <v>42802</v>
      </c>
      <c r="B106" s="27" t="s">
        <v>58</v>
      </c>
      <c r="C106" s="27" t="s">
        <v>58</v>
      </c>
      <c r="D106" s="25" t="s">
        <v>321</v>
      </c>
      <c r="E106" s="25" t="s">
        <v>190</v>
      </c>
      <c r="F106" s="25" t="s">
        <v>73</v>
      </c>
      <c r="G106" s="25" t="str">
        <f>VLOOKUP(Repository_table[[#This Row],[Country of Destination]],$T$11:$U$47,2,)</f>
        <v>Latin America and the Caribbean</v>
      </c>
      <c r="H106" s="25" t="s">
        <v>158</v>
      </c>
      <c r="I106" s="25" t="s">
        <v>265</v>
      </c>
      <c r="J106" s="28">
        <v>3404694</v>
      </c>
      <c r="K106" s="39">
        <v>5.0999999999999996</v>
      </c>
      <c r="L106" s="146" t="s">
        <v>192</v>
      </c>
      <c r="N106" s="119"/>
    </row>
    <row r="107" spans="1:14" s="17" customFormat="1" ht="15.75" customHeight="1" x14ac:dyDescent="0.25">
      <c r="A107" s="145">
        <v>42803</v>
      </c>
      <c r="B107" s="27" t="s">
        <v>58</v>
      </c>
      <c r="C107" s="27" t="s">
        <v>58</v>
      </c>
      <c r="D107" s="25" t="s">
        <v>246</v>
      </c>
      <c r="E107" s="25" t="s">
        <v>105</v>
      </c>
      <c r="F107" s="25" t="s">
        <v>153</v>
      </c>
      <c r="G107" s="25" t="str">
        <f>VLOOKUP(Repository_table[[#This Row],[Country of Destination]],$T$11:$U$47,2,)</f>
        <v>Middle East and North Africa</v>
      </c>
      <c r="H107" s="25" t="s">
        <v>228</v>
      </c>
      <c r="I107" s="25" t="s">
        <v>265</v>
      </c>
      <c r="J107" s="28">
        <v>3358596</v>
      </c>
      <c r="K107" s="39">
        <v>3.02</v>
      </c>
      <c r="L107" s="146" t="s">
        <v>103</v>
      </c>
      <c r="N107" s="119"/>
    </row>
    <row r="108" spans="1:14" s="17" customFormat="1" ht="15.75" customHeight="1" x14ac:dyDescent="0.25">
      <c r="A108" s="145">
        <v>42806</v>
      </c>
      <c r="B108" s="27" t="s">
        <v>58</v>
      </c>
      <c r="C108" s="27" t="s">
        <v>58</v>
      </c>
      <c r="D108" s="25" t="s">
        <v>246</v>
      </c>
      <c r="E108" s="25" t="s">
        <v>105</v>
      </c>
      <c r="F108" s="25" t="s">
        <v>153</v>
      </c>
      <c r="G108" s="25" t="str">
        <f>VLOOKUP(Repository_table[[#This Row],[Country of Destination]],$T$11:$U$47,2,)</f>
        <v>Middle East and North Africa</v>
      </c>
      <c r="H108" s="25" t="s">
        <v>212</v>
      </c>
      <c r="I108" s="25" t="s">
        <v>265</v>
      </c>
      <c r="J108" s="28">
        <v>3296471</v>
      </c>
      <c r="K108" s="39">
        <v>5.51</v>
      </c>
      <c r="L108" s="146" t="s">
        <v>103</v>
      </c>
      <c r="N108" s="119"/>
    </row>
    <row r="109" spans="1:14" s="17" customFormat="1" ht="15.75" customHeight="1" x14ac:dyDescent="0.25">
      <c r="A109" s="145">
        <v>42809</v>
      </c>
      <c r="B109" s="27" t="s">
        <v>58</v>
      </c>
      <c r="C109" s="27" t="s">
        <v>58</v>
      </c>
      <c r="D109" s="25" t="s">
        <v>247</v>
      </c>
      <c r="E109" s="25" t="s">
        <v>105</v>
      </c>
      <c r="F109" s="25" t="s">
        <v>113</v>
      </c>
      <c r="G109" s="25" t="str">
        <f>VLOOKUP(Repository_table[[#This Row],[Country of Destination]],$T$11:$U$47,2,)</f>
        <v>South Asia</v>
      </c>
      <c r="H109" s="25" t="s">
        <v>219</v>
      </c>
      <c r="I109" s="25" t="s">
        <v>265</v>
      </c>
      <c r="J109" s="28">
        <v>3165927</v>
      </c>
      <c r="K109" s="39">
        <v>3.02</v>
      </c>
      <c r="L109" s="146" t="s">
        <v>103</v>
      </c>
      <c r="N109" s="119"/>
    </row>
    <row r="110" spans="1:14" s="17" customFormat="1" ht="15.75" customHeight="1" x14ac:dyDescent="0.25">
      <c r="A110" s="145">
        <v>42811</v>
      </c>
      <c r="B110" s="27" t="s">
        <v>58</v>
      </c>
      <c r="C110" s="27" t="s">
        <v>58</v>
      </c>
      <c r="D110" s="25" t="s">
        <v>321</v>
      </c>
      <c r="E110" s="25" t="s">
        <v>190</v>
      </c>
      <c r="F110" s="25" t="s">
        <v>110</v>
      </c>
      <c r="G110" s="25" t="str">
        <f>VLOOKUP(Repository_table[[#This Row],[Country of Destination]],$T$11:$U$47,2,)</f>
        <v>East Asia and Pacific</v>
      </c>
      <c r="H110" s="25" t="s">
        <v>199</v>
      </c>
      <c r="I110" s="25" t="s">
        <v>265</v>
      </c>
      <c r="J110" s="28">
        <v>3457554</v>
      </c>
      <c r="K110" s="39">
        <v>4.34</v>
      </c>
      <c r="L110" s="146" t="s">
        <v>192</v>
      </c>
      <c r="N110" s="119"/>
    </row>
    <row r="111" spans="1:14" s="17" customFormat="1" ht="15.75" customHeight="1" x14ac:dyDescent="0.25">
      <c r="A111" s="145">
        <v>42813</v>
      </c>
      <c r="B111" s="27" t="s">
        <v>58</v>
      </c>
      <c r="C111" s="27" t="s">
        <v>58</v>
      </c>
      <c r="D111" s="25" t="s">
        <v>321</v>
      </c>
      <c r="E111" s="25" t="s">
        <v>190</v>
      </c>
      <c r="F111" s="25" t="s">
        <v>106</v>
      </c>
      <c r="G111" s="25" t="str">
        <f>VLOOKUP(Repository_table[[#This Row],[Country of Destination]],$T$11:$U$47,2,)</f>
        <v>Europe and Central Asia</v>
      </c>
      <c r="H111" s="25" t="s">
        <v>107</v>
      </c>
      <c r="I111" s="25" t="s">
        <v>265</v>
      </c>
      <c r="J111" s="28">
        <v>3520905</v>
      </c>
      <c r="K111" s="39">
        <v>4.42</v>
      </c>
      <c r="L111" s="146" t="s">
        <v>67</v>
      </c>
      <c r="N111" s="119"/>
    </row>
    <row r="112" spans="1:14" s="17" customFormat="1" ht="15.75" customHeight="1" x14ac:dyDescent="0.25">
      <c r="A112" s="145">
        <v>42814</v>
      </c>
      <c r="B112" s="27" t="s">
        <v>58</v>
      </c>
      <c r="C112" s="27" t="s">
        <v>58</v>
      </c>
      <c r="D112" s="25" t="s">
        <v>321</v>
      </c>
      <c r="E112" s="25" t="s">
        <v>190</v>
      </c>
      <c r="F112" s="25" t="s">
        <v>181</v>
      </c>
      <c r="G112" s="25" t="str">
        <f>VLOOKUP(Repository_table[[#This Row],[Country of Destination]],$T$11:$U$47,2,)</f>
        <v>Latin America and the Caribbean</v>
      </c>
      <c r="H112" s="25" t="s">
        <v>352</v>
      </c>
      <c r="I112" s="25" t="s">
        <v>265</v>
      </c>
      <c r="J112" s="28">
        <v>2933786</v>
      </c>
      <c r="K112" s="39">
        <v>5.37</v>
      </c>
      <c r="L112" s="146" t="s">
        <v>67</v>
      </c>
      <c r="N112" s="119"/>
    </row>
    <row r="113" spans="1:14" s="17" customFormat="1" ht="15.75" customHeight="1" x14ac:dyDescent="0.25">
      <c r="A113" s="145">
        <v>42816</v>
      </c>
      <c r="B113" s="27" t="s">
        <v>58</v>
      </c>
      <c r="C113" s="27" t="s">
        <v>58</v>
      </c>
      <c r="D113" s="25" t="s">
        <v>247</v>
      </c>
      <c r="E113" s="25" t="s">
        <v>105</v>
      </c>
      <c r="F113" s="25" t="s">
        <v>324</v>
      </c>
      <c r="G113" s="25" t="str">
        <f>VLOOKUP(Repository_table[[#This Row],[Country of Destination]],$T$11:$U$47,2,)</f>
        <v>East Asia and Pacific</v>
      </c>
      <c r="H113" s="25" t="s">
        <v>289</v>
      </c>
      <c r="I113" s="25" t="s">
        <v>265</v>
      </c>
      <c r="J113" s="28">
        <v>3112643</v>
      </c>
      <c r="K113" s="39">
        <v>3.02</v>
      </c>
      <c r="L113" s="146" t="s">
        <v>103</v>
      </c>
      <c r="N113" s="119"/>
    </row>
    <row r="114" spans="1:14" s="17" customFormat="1" ht="15.75" customHeight="1" x14ac:dyDescent="0.25">
      <c r="A114" s="145">
        <v>42818</v>
      </c>
      <c r="B114" s="27" t="s">
        <v>58</v>
      </c>
      <c r="C114" s="27" t="s">
        <v>58</v>
      </c>
      <c r="D114" s="25" t="s">
        <v>321</v>
      </c>
      <c r="E114" s="25" t="s">
        <v>190</v>
      </c>
      <c r="F114" s="25" t="s">
        <v>73</v>
      </c>
      <c r="G114" s="25" t="str">
        <f>VLOOKUP(Repository_table[[#This Row],[Country of Destination]],$T$11:$U$47,2,)</f>
        <v>Latin America and the Caribbean</v>
      </c>
      <c r="H114" s="25" t="s">
        <v>169</v>
      </c>
      <c r="I114" s="25" t="s">
        <v>265</v>
      </c>
      <c r="J114" s="28">
        <v>3707229</v>
      </c>
      <c r="K114" s="39">
        <v>4.54</v>
      </c>
      <c r="L114" s="146" t="s">
        <v>192</v>
      </c>
      <c r="N114" s="119"/>
    </row>
    <row r="115" spans="1:14" s="17" customFormat="1" ht="15.75" customHeight="1" x14ac:dyDescent="0.25">
      <c r="A115" s="145">
        <v>42820</v>
      </c>
      <c r="B115" s="27" t="s">
        <v>58</v>
      </c>
      <c r="C115" s="27" t="s">
        <v>58</v>
      </c>
      <c r="D115" s="25" t="s">
        <v>246</v>
      </c>
      <c r="E115" s="25" t="s">
        <v>105</v>
      </c>
      <c r="F115" s="25" t="s">
        <v>73</v>
      </c>
      <c r="G115" s="25" t="str">
        <f>VLOOKUP(Repository_table[[#This Row],[Country of Destination]],$T$11:$U$47,2,)</f>
        <v>Latin America and the Caribbean</v>
      </c>
      <c r="H115" s="25" t="s">
        <v>83</v>
      </c>
      <c r="I115" s="25" t="s">
        <v>265</v>
      </c>
      <c r="J115" s="28">
        <v>3615896</v>
      </c>
      <c r="K115" s="39">
        <v>5.51</v>
      </c>
      <c r="L115" s="146" t="s">
        <v>103</v>
      </c>
      <c r="N115" s="119"/>
    </row>
    <row r="116" spans="1:14" s="17" customFormat="1" ht="15.75" customHeight="1" x14ac:dyDescent="0.25">
      <c r="A116" s="145">
        <v>42824</v>
      </c>
      <c r="B116" s="27" t="s">
        <v>58</v>
      </c>
      <c r="C116" s="27" t="s">
        <v>58</v>
      </c>
      <c r="D116" s="25" t="s">
        <v>247</v>
      </c>
      <c r="E116" s="25" t="s">
        <v>105</v>
      </c>
      <c r="F116" s="25" t="s">
        <v>221</v>
      </c>
      <c r="G116" s="25" t="str">
        <f>VLOOKUP(Repository_table[[#This Row],[Country of Destination]],$T$11:$U$47,2,)</f>
        <v>Middle East and North Africa</v>
      </c>
      <c r="H116" s="25" t="s">
        <v>328</v>
      </c>
      <c r="I116" s="25" t="s">
        <v>265</v>
      </c>
      <c r="J116" s="28">
        <v>3360169</v>
      </c>
      <c r="K116" s="39">
        <v>3.02</v>
      </c>
      <c r="L116" s="146" t="s">
        <v>103</v>
      </c>
      <c r="N116" s="119"/>
    </row>
    <row r="117" spans="1:14" s="17" customFormat="1" ht="15.75" customHeight="1" x14ac:dyDescent="0.25">
      <c r="A117" s="145">
        <v>42824</v>
      </c>
      <c r="B117" s="27" t="s">
        <v>58</v>
      </c>
      <c r="C117" s="27" t="s">
        <v>58</v>
      </c>
      <c r="D117" s="25" t="s">
        <v>246</v>
      </c>
      <c r="E117" s="25" t="s">
        <v>105</v>
      </c>
      <c r="F117" s="25" t="s">
        <v>109</v>
      </c>
      <c r="G117" s="25" t="str">
        <f>VLOOKUP(Repository_table[[#This Row],[Country of Destination]],$T$11:$U$47,2,)</f>
        <v>Latin America and the Caribbean</v>
      </c>
      <c r="H117" s="25" t="s">
        <v>112</v>
      </c>
      <c r="I117" s="25" t="s">
        <v>265</v>
      </c>
      <c r="J117" s="28">
        <v>2951103</v>
      </c>
      <c r="K117" s="39">
        <v>6.02</v>
      </c>
      <c r="L117" s="146" t="s">
        <v>103</v>
      </c>
      <c r="N117" s="119"/>
    </row>
    <row r="118" spans="1:14" s="17" customFormat="1" ht="15.75" customHeight="1" x14ac:dyDescent="0.25">
      <c r="A118" s="145">
        <v>42826</v>
      </c>
      <c r="B118" s="27" t="s">
        <v>58</v>
      </c>
      <c r="C118" s="27" t="s">
        <v>58</v>
      </c>
      <c r="D118" s="25" t="s">
        <v>321</v>
      </c>
      <c r="E118" s="25" t="s">
        <v>190</v>
      </c>
      <c r="F118" s="25" t="s">
        <v>174</v>
      </c>
      <c r="G118" s="25" t="str">
        <f>VLOOKUP(Repository_table[[#This Row],[Country of Destination]],$T$11:$U$47,2,)</f>
        <v>Latin America and the Caribbean</v>
      </c>
      <c r="H118" s="25" t="s">
        <v>115</v>
      </c>
      <c r="I118" s="25" t="s">
        <v>265</v>
      </c>
      <c r="J118" s="28">
        <v>3458399</v>
      </c>
      <c r="K118" s="39">
        <v>4.59</v>
      </c>
      <c r="L118" s="146" t="s">
        <v>67</v>
      </c>
      <c r="N118" s="119"/>
    </row>
    <row r="119" spans="1:14" s="17" customFormat="1" ht="15.75" customHeight="1" x14ac:dyDescent="0.25">
      <c r="A119" s="145">
        <v>42828</v>
      </c>
      <c r="B119" s="27" t="s">
        <v>58</v>
      </c>
      <c r="C119" s="27" t="s">
        <v>58</v>
      </c>
      <c r="D119" s="25" t="s">
        <v>321</v>
      </c>
      <c r="E119" s="25" t="s">
        <v>190</v>
      </c>
      <c r="F119" s="25" t="s">
        <v>221</v>
      </c>
      <c r="G119" s="25" t="str">
        <f>VLOOKUP(Repository_table[[#This Row],[Country of Destination]],$T$11:$U$47,2,)</f>
        <v>Middle East and North Africa</v>
      </c>
      <c r="H119" s="25" t="s">
        <v>288</v>
      </c>
      <c r="I119" s="25" t="s">
        <v>265</v>
      </c>
      <c r="J119" s="28">
        <v>3429143</v>
      </c>
      <c r="K119" s="39">
        <v>4.41</v>
      </c>
      <c r="L119" s="146" t="s">
        <v>67</v>
      </c>
      <c r="N119" s="119"/>
    </row>
    <row r="120" spans="1:14" s="17" customFormat="1" ht="15.75" customHeight="1" x14ac:dyDescent="0.25">
      <c r="A120" s="145">
        <v>42830</v>
      </c>
      <c r="B120" s="27" t="s">
        <v>58</v>
      </c>
      <c r="C120" s="27" t="s">
        <v>58</v>
      </c>
      <c r="D120" s="25" t="s">
        <v>247</v>
      </c>
      <c r="E120" s="25" t="s">
        <v>105</v>
      </c>
      <c r="F120" s="25" t="s">
        <v>322</v>
      </c>
      <c r="G120" s="25" t="str">
        <f>VLOOKUP(Repository_table[[#This Row],[Country of Destination]],$T$11:$U$47,2,)</f>
        <v>Middle East and North Africa</v>
      </c>
      <c r="H120" s="25" t="s">
        <v>309</v>
      </c>
      <c r="I120" s="25" t="s">
        <v>265</v>
      </c>
      <c r="J120" s="28">
        <v>3346529</v>
      </c>
      <c r="K120" s="39">
        <v>3.65</v>
      </c>
      <c r="L120" s="146"/>
      <c r="N120" s="119"/>
    </row>
    <row r="121" spans="1:14" s="17" customFormat="1" ht="15.75" customHeight="1" x14ac:dyDescent="0.25">
      <c r="A121" s="145">
        <v>42832</v>
      </c>
      <c r="B121" s="27" t="s">
        <v>58</v>
      </c>
      <c r="C121" s="27" t="s">
        <v>58</v>
      </c>
      <c r="D121" s="25" t="s">
        <v>321</v>
      </c>
      <c r="E121" s="25" t="s">
        <v>190</v>
      </c>
      <c r="F121" s="25" t="s">
        <v>73</v>
      </c>
      <c r="G121" s="25" t="str">
        <f>VLOOKUP(Repository_table[[#This Row],[Country of Destination]],$T$11:$U$47,2,)</f>
        <v>Latin America and the Caribbean</v>
      </c>
      <c r="H121" s="25" t="s">
        <v>165</v>
      </c>
      <c r="I121" s="25" t="s">
        <v>265</v>
      </c>
      <c r="J121" s="28">
        <v>3536643</v>
      </c>
      <c r="K121" s="39">
        <v>4.4000000000000004</v>
      </c>
      <c r="L121" s="146" t="s">
        <v>67</v>
      </c>
      <c r="N121" s="119"/>
    </row>
    <row r="122" spans="1:14" s="17" customFormat="1" ht="15.75" customHeight="1" x14ac:dyDescent="0.25">
      <c r="A122" s="145">
        <v>42833</v>
      </c>
      <c r="B122" s="27" t="s">
        <v>58</v>
      </c>
      <c r="C122" s="27" t="s">
        <v>58</v>
      </c>
      <c r="D122" s="25" t="s">
        <v>321</v>
      </c>
      <c r="E122" s="25" t="s">
        <v>190</v>
      </c>
      <c r="F122" s="25" t="s">
        <v>73</v>
      </c>
      <c r="G122" s="25" t="str">
        <f>VLOOKUP(Repository_table[[#This Row],[Country of Destination]],$T$11:$U$47,2,)</f>
        <v>Latin America and the Caribbean</v>
      </c>
      <c r="H122" s="25" t="s">
        <v>154</v>
      </c>
      <c r="I122" s="25" t="s">
        <v>265</v>
      </c>
      <c r="J122" s="28">
        <v>3688816</v>
      </c>
      <c r="K122" s="39">
        <v>4.78</v>
      </c>
      <c r="L122" s="146" t="s">
        <v>67</v>
      </c>
      <c r="N122" s="119"/>
    </row>
    <row r="123" spans="1:14" s="17" customFormat="1" ht="15.75" customHeight="1" x14ac:dyDescent="0.25">
      <c r="A123" s="145">
        <v>42835</v>
      </c>
      <c r="B123" s="27" t="s">
        <v>58</v>
      </c>
      <c r="C123" s="27" t="s">
        <v>58</v>
      </c>
      <c r="D123" s="25" t="s">
        <v>246</v>
      </c>
      <c r="E123" s="25" t="s">
        <v>105</v>
      </c>
      <c r="F123" s="25" t="s">
        <v>109</v>
      </c>
      <c r="G123" s="25" t="str">
        <f>VLOOKUP(Repository_table[[#This Row],[Country of Destination]],$T$11:$U$47,2,)</f>
        <v>Latin America and the Caribbean</v>
      </c>
      <c r="H123" s="25" t="s">
        <v>183</v>
      </c>
      <c r="I123" s="25" t="s">
        <v>265</v>
      </c>
      <c r="J123" s="28">
        <v>2951959</v>
      </c>
      <c r="K123" s="39">
        <v>6.14</v>
      </c>
      <c r="L123" s="146" t="s">
        <v>103</v>
      </c>
      <c r="N123" s="119"/>
    </row>
    <row r="124" spans="1:14" s="17" customFormat="1" ht="15.75" customHeight="1" x14ac:dyDescent="0.25">
      <c r="A124" s="145">
        <v>42837</v>
      </c>
      <c r="B124" s="27" t="s">
        <v>58</v>
      </c>
      <c r="C124" s="27" t="s">
        <v>58</v>
      </c>
      <c r="D124" s="25" t="s">
        <v>246</v>
      </c>
      <c r="E124" s="25" t="s">
        <v>105</v>
      </c>
      <c r="F124" s="25" t="s">
        <v>73</v>
      </c>
      <c r="G124" s="25" t="str">
        <f>VLOOKUP(Repository_table[[#This Row],[Country of Destination]],$T$11:$U$47,2,)</f>
        <v>Latin America and the Caribbean</v>
      </c>
      <c r="H124" s="25" t="s">
        <v>351</v>
      </c>
      <c r="I124" s="25" t="s">
        <v>265</v>
      </c>
      <c r="J124" s="28">
        <v>3051293</v>
      </c>
      <c r="K124" s="39">
        <v>3.65</v>
      </c>
      <c r="L124" s="146"/>
      <c r="N124" s="119"/>
    </row>
    <row r="125" spans="1:14" s="17" customFormat="1" ht="15.75" customHeight="1" x14ac:dyDescent="0.25">
      <c r="A125" s="145">
        <v>42839</v>
      </c>
      <c r="B125" s="27" t="s">
        <v>58</v>
      </c>
      <c r="C125" s="27" t="s">
        <v>58</v>
      </c>
      <c r="D125" s="25" t="s">
        <v>247</v>
      </c>
      <c r="E125" s="25" t="s">
        <v>105</v>
      </c>
      <c r="F125" s="25" t="s">
        <v>78</v>
      </c>
      <c r="G125" s="25" t="str">
        <f>VLOOKUP(Repository_table[[#This Row],[Country of Destination]],$T$11:$U$47,2,)</f>
        <v>East Asia and Pacific</v>
      </c>
      <c r="H125" s="25" t="s">
        <v>169</v>
      </c>
      <c r="I125" s="25" t="s">
        <v>265</v>
      </c>
      <c r="J125" s="28">
        <v>3681272</v>
      </c>
      <c r="K125" s="39">
        <v>6.65</v>
      </c>
      <c r="L125" s="146" t="s">
        <v>103</v>
      </c>
      <c r="N125" s="119"/>
    </row>
    <row r="126" spans="1:14" s="17" customFormat="1" ht="15.75" customHeight="1" x14ac:dyDescent="0.25">
      <c r="A126" s="145">
        <v>42841</v>
      </c>
      <c r="B126" s="27" t="s">
        <v>58</v>
      </c>
      <c r="C126" s="27" t="s">
        <v>58</v>
      </c>
      <c r="D126" s="25" t="s">
        <v>321</v>
      </c>
      <c r="E126" s="25" t="s">
        <v>190</v>
      </c>
      <c r="F126" s="25" t="s">
        <v>174</v>
      </c>
      <c r="G126" s="25" t="str">
        <f>VLOOKUP(Repository_table[[#This Row],[Country of Destination]],$T$11:$U$47,2,)</f>
        <v>Latin America and the Caribbean</v>
      </c>
      <c r="H126" s="25" t="s">
        <v>158</v>
      </c>
      <c r="I126" s="25" t="s">
        <v>265</v>
      </c>
      <c r="J126" s="28">
        <v>3405702</v>
      </c>
      <c r="K126" s="39">
        <v>5.07</v>
      </c>
      <c r="L126" s="146" t="s">
        <v>67</v>
      </c>
      <c r="N126" s="119"/>
    </row>
    <row r="127" spans="1:14" s="17" customFormat="1" ht="15.75" customHeight="1" x14ac:dyDescent="0.25">
      <c r="A127" s="145">
        <v>42842</v>
      </c>
      <c r="B127" s="27" t="s">
        <v>58</v>
      </c>
      <c r="C127" s="27" t="s">
        <v>58</v>
      </c>
      <c r="D127" s="25" t="s">
        <v>247</v>
      </c>
      <c r="E127" s="25" t="s">
        <v>105</v>
      </c>
      <c r="F127" s="25" t="s">
        <v>78</v>
      </c>
      <c r="G127" s="25" t="str">
        <f>VLOOKUP(Repository_table[[#This Row],[Country of Destination]],$T$11:$U$47,2,)</f>
        <v>East Asia and Pacific</v>
      </c>
      <c r="H127" s="25" t="s">
        <v>77</v>
      </c>
      <c r="I127" s="25" t="s">
        <v>265</v>
      </c>
      <c r="J127" s="28">
        <v>3717192</v>
      </c>
      <c r="K127" s="39">
        <v>6.65</v>
      </c>
      <c r="L127" s="146" t="s">
        <v>103</v>
      </c>
      <c r="N127" s="119"/>
    </row>
    <row r="128" spans="1:14" s="17" customFormat="1" ht="15.75" customHeight="1" x14ac:dyDescent="0.25">
      <c r="A128" s="145">
        <v>42844</v>
      </c>
      <c r="B128" s="27" t="s">
        <v>58</v>
      </c>
      <c r="C128" s="27" t="s">
        <v>58</v>
      </c>
      <c r="D128" s="25" t="s">
        <v>247</v>
      </c>
      <c r="E128" s="25" t="s">
        <v>105</v>
      </c>
      <c r="F128" s="25" t="s">
        <v>221</v>
      </c>
      <c r="G128" s="25" t="str">
        <f>VLOOKUP(Repository_table[[#This Row],[Country of Destination]],$T$11:$U$47,2,)</f>
        <v>Middle East and North Africa</v>
      </c>
      <c r="H128" s="25" t="s">
        <v>350</v>
      </c>
      <c r="I128" s="25" t="s">
        <v>265</v>
      </c>
      <c r="J128" s="28">
        <v>3354958</v>
      </c>
      <c r="K128" s="39">
        <v>3.65</v>
      </c>
      <c r="L128" s="146"/>
      <c r="N128" s="119"/>
    </row>
    <row r="129" spans="1:14" s="17" customFormat="1" ht="15.75" customHeight="1" x14ac:dyDescent="0.25">
      <c r="A129" s="145">
        <v>42845</v>
      </c>
      <c r="B129" s="27" t="s">
        <v>58</v>
      </c>
      <c r="C129" s="27" t="s">
        <v>58</v>
      </c>
      <c r="D129" s="25" t="s">
        <v>246</v>
      </c>
      <c r="E129" s="25" t="s">
        <v>105</v>
      </c>
      <c r="F129" s="25" t="s">
        <v>110</v>
      </c>
      <c r="G129" s="25" t="str">
        <f>VLOOKUP(Repository_table[[#This Row],[Country of Destination]],$T$11:$U$47,2,)</f>
        <v>East Asia and Pacific</v>
      </c>
      <c r="H129" s="25" t="s">
        <v>114</v>
      </c>
      <c r="I129" s="25" t="s">
        <v>265</v>
      </c>
      <c r="J129" s="28">
        <v>3295098</v>
      </c>
      <c r="K129" s="39">
        <v>6.14</v>
      </c>
      <c r="L129" s="146" t="s">
        <v>103</v>
      </c>
      <c r="N129" s="119"/>
    </row>
    <row r="130" spans="1:14" s="17" customFormat="1" ht="15.75" customHeight="1" x14ac:dyDescent="0.25">
      <c r="A130" s="145">
        <v>42849</v>
      </c>
      <c r="B130" s="27" t="s">
        <v>58</v>
      </c>
      <c r="C130" s="27" t="s">
        <v>58</v>
      </c>
      <c r="D130" s="25" t="s">
        <v>321</v>
      </c>
      <c r="E130" s="25" t="s">
        <v>190</v>
      </c>
      <c r="F130" s="25" t="s">
        <v>174</v>
      </c>
      <c r="G130" s="25" t="str">
        <f>VLOOKUP(Repository_table[[#This Row],[Country of Destination]],$T$11:$U$47,2,)</f>
        <v>Latin America and the Caribbean</v>
      </c>
      <c r="H130" s="25" t="s">
        <v>107</v>
      </c>
      <c r="I130" s="25" t="s">
        <v>265</v>
      </c>
      <c r="J130" s="28">
        <v>3270929</v>
      </c>
      <c r="K130" s="39">
        <v>4.22</v>
      </c>
      <c r="L130" s="146" t="s">
        <v>67</v>
      </c>
      <c r="N130" s="119"/>
    </row>
    <row r="131" spans="1:14" s="17" customFormat="1" ht="15.75" customHeight="1" x14ac:dyDescent="0.25">
      <c r="A131" s="145">
        <v>42851</v>
      </c>
      <c r="B131" s="27" t="s">
        <v>58</v>
      </c>
      <c r="C131" s="27" t="s">
        <v>58</v>
      </c>
      <c r="D131" s="25" t="s">
        <v>246</v>
      </c>
      <c r="E131" s="25" t="s">
        <v>105</v>
      </c>
      <c r="F131" s="25" t="s">
        <v>73</v>
      </c>
      <c r="G131" s="25" t="str">
        <f>VLOOKUP(Repository_table[[#This Row],[Country of Destination]],$T$11:$U$47,2,)</f>
        <v>Latin America and the Caribbean</v>
      </c>
      <c r="H131" s="25" t="s">
        <v>338</v>
      </c>
      <c r="I131" s="25" t="s">
        <v>265</v>
      </c>
      <c r="J131" s="28">
        <v>3453613</v>
      </c>
      <c r="K131" s="39">
        <v>3.65</v>
      </c>
      <c r="L131" s="146"/>
      <c r="N131" s="119"/>
    </row>
    <row r="132" spans="1:14" s="17" customFormat="1" ht="15.75" customHeight="1" x14ac:dyDescent="0.25">
      <c r="A132" s="145">
        <v>42855</v>
      </c>
      <c r="B132" s="27" t="s">
        <v>58</v>
      </c>
      <c r="C132" s="27" t="s">
        <v>58</v>
      </c>
      <c r="D132" s="25" t="s">
        <v>246</v>
      </c>
      <c r="E132" s="25" t="s">
        <v>105</v>
      </c>
      <c r="F132" s="25" t="s">
        <v>109</v>
      </c>
      <c r="G132" s="25" t="str">
        <f>VLOOKUP(Repository_table[[#This Row],[Country of Destination]],$T$11:$U$47,2,)</f>
        <v>Latin America and the Caribbean</v>
      </c>
      <c r="H132" s="25" t="s">
        <v>191</v>
      </c>
      <c r="I132" s="25" t="s">
        <v>265</v>
      </c>
      <c r="J132" s="28">
        <v>2942301</v>
      </c>
      <c r="K132" s="39">
        <v>6.65</v>
      </c>
      <c r="L132" s="146" t="s">
        <v>103</v>
      </c>
      <c r="N132" s="119"/>
    </row>
    <row r="133" spans="1:14" s="17" customFormat="1" ht="15.75" customHeight="1" x14ac:dyDescent="0.25">
      <c r="A133" s="145">
        <v>42856</v>
      </c>
      <c r="B133" s="27" t="s">
        <v>58</v>
      </c>
      <c r="C133" s="27" t="s">
        <v>58</v>
      </c>
      <c r="D133" s="25" t="s">
        <v>321</v>
      </c>
      <c r="E133" s="25" t="s">
        <v>190</v>
      </c>
      <c r="F133" s="25" t="s">
        <v>173</v>
      </c>
      <c r="G133" s="25" t="str">
        <f>VLOOKUP(Repository_table[[#This Row],[Country of Destination]],$T$11:$U$47,2,)</f>
        <v>Latin America and the Caribbean</v>
      </c>
      <c r="H133" s="25" t="s">
        <v>154</v>
      </c>
      <c r="I133" s="25" t="s">
        <v>265</v>
      </c>
      <c r="J133" s="28">
        <v>3675755</v>
      </c>
      <c r="K133" s="39">
        <v>4.45</v>
      </c>
      <c r="L133" s="146" t="s">
        <v>67</v>
      </c>
      <c r="N133" s="119"/>
    </row>
    <row r="134" spans="1:14" s="17" customFormat="1" ht="15.75" customHeight="1" x14ac:dyDescent="0.25">
      <c r="A134" s="145">
        <v>42858</v>
      </c>
      <c r="B134" s="27" t="s">
        <v>58</v>
      </c>
      <c r="C134" s="27" t="s">
        <v>58</v>
      </c>
      <c r="D134" s="25" t="s">
        <v>247</v>
      </c>
      <c r="E134" s="25" t="s">
        <v>105</v>
      </c>
      <c r="F134" s="25" t="s">
        <v>322</v>
      </c>
      <c r="G134" s="25" t="str">
        <f>VLOOKUP(Repository_table[[#This Row],[Country of Destination]],$T$11:$U$47,2,)</f>
        <v>Middle East and North Africa</v>
      </c>
      <c r="H134" s="25" t="s">
        <v>120</v>
      </c>
      <c r="I134" s="25" t="s">
        <v>265</v>
      </c>
      <c r="J134" s="28">
        <v>3068919</v>
      </c>
      <c r="K134" s="39">
        <v>3.61</v>
      </c>
      <c r="L134" s="146" t="s">
        <v>103</v>
      </c>
      <c r="N134" s="119"/>
    </row>
    <row r="135" spans="1:14" s="17" customFormat="1" ht="15.75" customHeight="1" x14ac:dyDescent="0.25">
      <c r="A135" s="145">
        <v>42859</v>
      </c>
      <c r="B135" s="27" t="s">
        <v>58</v>
      </c>
      <c r="C135" s="27" t="s">
        <v>58</v>
      </c>
      <c r="D135" s="25" t="s">
        <v>246</v>
      </c>
      <c r="E135" s="25" t="s">
        <v>105</v>
      </c>
      <c r="F135" s="25" t="s">
        <v>73</v>
      </c>
      <c r="G135" s="25" t="str">
        <f>VLOOKUP(Repository_table[[#This Row],[Country of Destination]],$T$11:$U$47,2,)</f>
        <v>Latin America and the Caribbean</v>
      </c>
      <c r="H135" s="25" t="s">
        <v>202</v>
      </c>
      <c r="I135" s="25" t="s">
        <v>265</v>
      </c>
      <c r="J135" s="28">
        <v>3517461</v>
      </c>
      <c r="K135" s="39">
        <v>6.1</v>
      </c>
      <c r="L135" s="146" t="s">
        <v>103</v>
      </c>
      <c r="N135" s="119"/>
    </row>
    <row r="136" spans="1:14" s="17" customFormat="1" ht="15.75" customHeight="1" x14ac:dyDescent="0.25">
      <c r="A136" s="145">
        <v>42861</v>
      </c>
      <c r="B136" s="27" t="s">
        <v>58</v>
      </c>
      <c r="C136" s="27" t="s">
        <v>58</v>
      </c>
      <c r="D136" s="25" t="s">
        <v>321</v>
      </c>
      <c r="E136" s="25" t="s">
        <v>190</v>
      </c>
      <c r="F136" s="25" t="s">
        <v>69</v>
      </c>
      <c r="G136" s="25" t="str">
        <f>VLOOKUP(Repository_table[[#This Row],[Country of Destination]],$T$11:$U$47,2,)</f>
        <v>East Asia and Pacific</v>
      </c>
      <c r="H136" s="25" t="s">
        <v>165</v>
      </c>
      <c r="I136" s="25" t="s">
        <v>265</v>
      </c>
      <c r="J136" s="28">
        <v>3514070</v>
      </c>
      <c r="K136" s="39">
        <v>4.4400000000000004</v>
      </c>
      <c r="L136" s="146" t="s">
        <v>67</v>
      </c>
      <c r="N136" s="119"/>
    </row>
    <row r="137" spans="1:14" s="17" customFormat="1" ht="15.75" customHeight="1" x14ac:dyDescent="0.25">
      <c r="A137" s="145">
        <v>42863</v>
      </c>
      <c r="B137" s="27" t="s">
        <v>58</v>
      </c>
      <c r="C137" s="27" t="s">
        <v>58</v>
      </c>
      <c r="D137" s="25" t="s">
        <v>321</v>
      </c>
      <c r="E137" s="25" t="s">
        <v>190</v>
      </c>
      <c r="F137" s="25" t="s">
        <v>360</v>
      </c>
      <c r="G137" s="25" t="str">
        <f>VLOOKUP(Repository_table[[#This Row],[Country of Destination]],$T$11:$U$47,2,)</f>
        <v>East Asia and Pacific</v>
      </c>
      <c r="H137" s="25" t="s">
        <v>234</v>
      </c>
      <c r="I137" s="25" t="s">
        <v>265</v>
      </c>
      <c r="J137" s="28">
        <v>2948906</v>
      </c>
      <c r="K137" s="39">
        <v>4.26</v>
      </c>
      <c r="L137" s="146" t="s">
        <v>67</v>
      </c>
      <c r="N137" s="119"/>
    </row>
    <row r="138" spans="1:14" s="17" customFormat="1" ht="15.75" customHeight="1" x14ac:dyDescent="0.25">
      <c r="A138" s="145">
        <v>42864</v>
      </c>
      <c r="B138" s="27" t="s">
        <v>58</v>
      </c>
      <c r="C138" s="27" t="s">
        <v>58</v>
      </c>
      <c r="D138" s="25" t="s">
        <v>247</v>
      </c>
      <c r="E138" s="25" t="s">
        <v>105</v>
      </c>
      <c r="F138" s="25" t="s">
        <v>322</v>
      </c>
      <c r="G138" s="25" t="str">
        <f>VLOOKUP(Repository_table[[#This Row],[Country of Destination]],$T$11:$U$47,2,)</f>
        <v>Middle East and North Africa</v>
      </c>
      <c r="H138" s="25" t="s">
        <v>307</v>
      </c>
      <c r="I138" s="25" t="s">
        <v>265</v>
      </c>
      <c r="J138" s="28">
        <v>3577489</v>
      </c>
      <c r="K138" s="39">
        <v>3.61</v>
      </c>
      <c r="L138" s="146" t="s">
        <v>103</v>
      </c>
      <c r="N138" s="119"/>
    </row>
    <row r="139" spans="1:14" s="17" customFormat="1" ht="15.75" customHeight="1" x14ac:dyDescent="0.25">
      <c r="A139" s="145">
        <v>42867</v>
      </c>
      <c r="B139" s="27" t="s">
        <v>58</v>
      </c>
      <c r="C139" s="27" t="s">
        <v>58</v>
      </c>
      <c r="D139" s="25" t="s">
        <v>321</v>
      </c>
      <c r="E139" s="25" t="s">
        <v>190</v>
      </c>
      <c r="F139" s="25" t="s">
        <v>110</v>
      </c>
      <c r="G139" s="25" t="str">
        <f>VLOOKUP(Repository_table[[#This Row],[Country of Destination]],$T$11:$U$47,2,)</f>
        <v>East Asia and Pacific</v>
      </c>
      <c r="H139" s="25" t="s">
        <v>333</v>
      </c>
      <c r="I139" s="25" t="s">
        <v>265</v>
      </c>
      <c r="J139" s="28">
        <v>3276115</v>
      </c>
      <c r="K139" s="39">
        <v>4.63</v>
      </c>
      <c r="L139" s="146" t="s">
        <v>67</v>
      </c>
      <c r="N139" s="119"/>
    </row>
    <row r="140" spans="1:14" s="17" customFormat="1" ht="15.75" customHeight="1" x14ac:dyDescent="0.25">
      <c r="A140" s="145">
        <v>42869</v>
      </c>
      <c r="B140" s="27" t="s">
        <v>58</v>
      </c>
      <c r="C140" s="27" t="s">
        <v>58</v>
      </c>
      <c r="D140" s="25" t="s">
        <v>321</v>
      </c>
      <c r="E140" s="25" t="s">
        <v>190</v>
      </c>
      <c r="F140" s="25" t="s">
        <v>110</v>
      </c>
      <c r="G140" s="25" t="str">
        <f>VLOOKUP(Repository_table[[#This Row],[Country of Destination]],$T$11:$U$47,2,)</f>
        <v>East Asia and Pacific</v>
      </c>
      <c r="H140" s="25" t="s">
        <v>349</v>
      </c>
      <c r="I140" s="25" t="s">
        <v>265</v>
      </c>
      <c r="J140" s="28">
        <v>3541646</v>
      </c>
      <c r="K140" s="39">
        <v>4.74</v>
      </c>
      <c r="L140" s="146" t="s">
        <v>67</v>
      </c>
      <c r="N140" s="119"/>
    </row>
    <row r="141" spans="1:14" s="17" customFormat="1" ht="15.75" customHeight="1" x14ac:dyDescent="0.25">
      <c r="A141" s="145">
        <v>42871</v>
      </c>
      <c r="B141" s="27" t="s">
        <v>58</v>
      </c>
      <c r="C141" s="27" t="s">
        <v>58</v>
      </c>
      <c r="D141" s="25" t="s">
        <v>246</v>
      </c>
      <c r="E141" s="25" t="s">
        <v>105</v>
      </c>
      <c r="F141" s="25" t="s">
        <v>73</v>
      </c>
      <c r="G141" s="25" t="str">
        <f>VLOOKUP(Repository_table[[#This Row],[Country of Destination]],$T$11:$U$47,2,)</f>
        <v>Latin America and the Caribbean</v>
      </c>
      <c r="H141" s="25" t="s">
        <v>185</v>
      </c>
      <c r="I141" s="25" t="s">
        <v>265</v>
      </c>
      <c r="J141" s="28">
        <v>3290410</v>
      </c>
      <c r="K141" s="39">
        <v>3.61</v>
      </c>
      <c r="L141" s="146" t="s">
        <v>103</v>
      </c>
      <c r="N141" s="119"/>
    </row>
    <row r="142" spans="1:14" s="17" customFormat="1" ht="15.75" customHeight="1" x14ac:dyDescent="0.25">
      <c r="A142" s="145">
        <v>42872</v>
      </c>
      <c r="B142" s="27" t="s">
        <v>58</v>
      </c>
      <c r="C142" s="27" t="s">
        <v>58</v>
      </c>
      <c r="D142" s="25" t="s">
        <v>321</v>
      </c>
      <c r="E142" s="25" t="s">
        <v>190</v>
      </c>
      <c r="F142" s="25" t="s">
        <v>322</v>
      </c>
      <c r="G142" s="25" t="str">
        <f>VLOOKUP(Repository_table[[#This Row],[Country of Destination]],$T$11:$U$47,2,)</f>
        <v>Middle East and North Africa</v>
      </c>
      <c r="H142" s="25" t="s">
        <v>269</v>
      </c>
      <c r="I142" s="25" t="s">
        <v>265</v>
      </c>
      <c r="J142" s="28">
        <v>3415177</v>
      </c>
      <c r="K142" s="39">
        <v>4</v>
      </c>
      <c r="L142" s="146" t="s">
        <v>67</v>
      </c>
      <c r="N142" s="119"/>
    </row>
    <row r="143" spans="1:14" s="17" customFormat="1" ht="15.75" customHeight="1" x14ac:dyDescent="0.25">
      <c r="A143" s="145">
        <v>42874</v>
      </c>
      <c r="B143" s="27" t="s">
        <v>58</v>
      </c>
      <c r="C143" s="27" t="s">
        <v>58</v>
      </c>
      <c r="D143" s="25" t="s">
        <v>321</v>
      </c>
      <c r="E143" s="25" t="s">
        <v>190</v>
      </c>
      <c r="F143" s="25" t="s">
        <v>174</v>
      </c>
      <c r="G143" s="25" t="str">
        <f>VLOOKUP(Repository_table[[#This Row],[Country of Destination]],$T$11:$U$47,2,)</f>
        <v>Latin America and the Caribbean</v>
      </c>
      <c r="H143" s="25" t="s">
        <v>115</v>
      </c>
      <c r="I143" s="25" t="s">
        <v>265</v>
      </c>
      <c r="J143" s="28">
        <v>3191690</v>
      </c>
      <c r="K143" s="39">
        <v>4.59</v>
      </c>
      <c r="L143" s="146" t="s">
        <v>67</v>
      </c>
      <c r="N143" s="119"/>
    </row>
    <row r="144" spans="1:14" s="17" customFormat="1" ht="15.75" customHeight="1" x14ac:dyDescent="0.25">
      <c r="A144" s="145">
        <v>42876</v>
      </c>
      <c r="B144" s="27" t="s">
        <v>58</v>
      </c>
      <c r="C144" s="27" t="s">
        <v>58</v>
      </c>
      <c r="D144" s="25" t="s">
        <v>247</v>
      </c>
      <c r="E144" s="25" t="s">
        <v>105</v>
      </c>
      <c r="F144" s="25" t="s">
        <v>200</v>
      </c>
      <c r="G144" s="25" t="str">
        <f>VLOOKUP(Repository_table[[#This Row],[Country of Destination]],$T$11:$U$47,2,)</f>
        <v>Europe and Central Asia</v>
      </c>
      <c r="H144" s="25" t="s">
        <v>348</v>
      </c>
      <c r="I144" s="25" t="s">
        <v>265</v>
      </c>
      <c r="J144" s="28">
        <v>3041576</v>
      </c>
      <c r="K144" s="39">
        <v>6.1</v>
      </c>
      <c r="L144" s="146" t="s">
        <v>103</v>
      </c>
      <c r="N144" s="119"/>
    </row>
    <row r="145" spans="1:14" s="17" customFormat="1" ht="15.75" customHeight="1" x14ac:dyDescent="0.25">
      <c r="A145" s="145">
        <v>42877</v>
      </c>
      <c r="B145" s="27" t="s">
        <v>58</v>
      </c>
      <c r="C145" s="27" t="s">
        <v>58</v>
      </c>
      <c r="D145" s="25" t="s">
        <v>321</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246</v>
      </c>
      <c r="E146" s="25" t="s">
        <v>105</v>
      </c>
      <c r="F146" s="25" t="s">
        <v>153</v>
      </c>
      <c r="G146" s="25" t="str">
        <f>VLOOKUP(Repository_table[[#This Row],[Country of Destination]],$T$11:$U$47,2,)</f>
        <v>Middle East and North Africa</v>
      </c>
      <c r="H146" s="25" t="s">
        <v>228</v>
      </c>
      <c r="I146" s="25" t="s">
        <v>265</v>
      </c>
      <c r="J146" s="28">
        <v>3452867</v>
      </c>
      <c r="K146" s="39">
        <v>3.61</v>
      </c>
      <c r="L146" s="146" t="s">
        <v>103</v>
      </c>
      <c r="N146" s="119"/>
    </row>
    <row r="147" spans="1:14" s="17" customFormat="1" ht="15.75" customHeight="1" x14ac:dyDescent="0.25">
      <c r="A147" s="145">
        <v>42881</v>
      </c>
      <c r="B147" s="27" t="s">
        <v>58</v>
      </c>
      <c r="C147" s="27" t="s">
        <v>58</v>
      </c>
      <c r="D147" s="25" t="s">
        <v>321</v>
      </c>
      <c r="E147" s="25" t="s">
        <v>190</v>
      </c>
      <c r="F147" s="25" t="s">
        <v>221</v>
      </c>
      <c r="G147" s="25" t="str">
        <f>VLOOKUP(Repository_table[[#This Row],[Country of Destination]],$T$11:$U$47,2,)</f>
        <v>Middle East and North Africa</v>
      </c>
      <c r="H147" s="25" t="s">
        <v>158</v>
      </c>
      <c r="I147" s="25" t="s">
        <v>265</v>
      </c>
      <c r="J147" s="28">
        <v>3280948</v>
      </c>
      <c r="K147" s="39">
        <v>4.58</v>
      </c>
      <c r="L147" s="146" t="s">
        <v>67</v>
      </c>
      <c r="N147" s="119"/>
    </row>
    <row r="148" spans="1:14" s="17" customFormat="1" ht="15.75" customHeight="1" x14ac:dyDescent="0.25">
      <c r="A148" s="145">
        <v>42883</v>
      </c>
      <c r="B148" s="27" t="s">
        <v>58</v>
      </c>
      <c r="C148" s="27" t="s">
        <v>58</v>
      </c>
      <c r="D148" s="25" t="s">
        <v>247</v>
      </c>
      <c r="E148" s="25" t="s">
        <v>105</v>
      </c>
      <c r="F148" s="25" t="s">
        <v>78</v>
      </c>
      <c r="G148" s="25" t="str">
        <f>VLOOKUP(Repository_table[[#This Row],[Country of Destination]],$T$11:$U$47,2,)</f>
        <v>East Asia and Pacific</v>
      </c>
      <c r="H148" s="25" t="s">
        <v>154</v>
      </c>
      <c r="I148" s="25" t="s">
        <v>265</v>
      </c>
      <c r="J148" s="28">
        <v>3667107</v>
      </c>
      <c r="K148" s="39">
        <v>6.61</v>
      </c>
      <c r="L148" s="146" t="s">
        <v>103</v>
      </c>
      <c r="N148" s="119"/>
    </row>
    <row r="149" spans="1:14" s="17" customFormat="1" ht="15.75" customHeight="1" x14ac:dyDescent="0.25">
      <c r="A149" s="145">
        <v>42884</v>
      </c>
      <c r="B149" s="27" t="s">
        <v>58</v>
      </c>
      <c r="C149" s="27" t="s">
        <v>58</v>
      </c>
      <c r="D149" s="25" t="s">
        <v>246</v>
      </c>
      <c r="E149" s="25" t="s">
        <v>105</v>
      </c>
      <c r="F149" s="25" t="s">
        <v>73</v>
      </c>
      <c r="G149" s="25" t="str">
        <f>VLOOKUP(Repository_table[[#This Row],[Country of Destination]],$T$11:$U$47,2,)</f>
        <v>Latin America and the Caribbean</v>
      </c>
      <c r="H149" s="25" t="s">
        <v>185</v>
      </c>
      <c r="I149" s="25" t="s">
        <v>265</v>
      </c>
      <c r="J149" s="28">
        <v>3215579</v>
      </c>
      <c r="K149" s="39">
        <v>3.61</v>
      </c>
      <c r="L149" s="146" t="s">
        <v>103</v>
      </c>
      <c r="N149" s="119"/>
    </row>
    <row r="150" spans="1:14" s="17" customFormat="1" ht="15.75" customHeight="1" x14ac:dyDescent="0.25">
      <c r="A150" s="145">
        <v>42885</v>
      </c>
      <c r="B150" s="27" t="s">
        <v>58</v>
      </c>
      <c r="C150" s="27" t="s">
        <v>58</v>
      </c>
      <c r="D150" s="25" t="s">
        <v>247</v>
      </c>
      <c r="E150" s="25" t="s">
        <v>105</v>
      </c>
      <c r="F150" s="25" t="s">
        <v>66</v>
      </c>
      <c r="G150" s="25" t="str">
        <f>VLOOKUP(Repository_table[[#This Row],[Country of Destination]],$T$11:$U$47,2,)</f>
        <v>Europe and Central Asia</v>
      </c>
      <c r="H150" s="25" t="s">
        <v>183</v>
      </c>
      <c r="I150" s="25" t="s">
        <v>265</v>
      </c>
      <c r="J150" s="28">
        <v>3625230</v>
      </c>
      <c r="K150" s="39">
        <v>6.1</v>
      </c>
      <c r="L150" s="146" t="s">
        <v>103</v>
      </c>
      <c r="N150" s="119"/>
    </row>
    <row r="151" spans="1:14" s="17" customFormat="1" ht="15.75" customHeight="1" x14ac:dyDescent="0.25">
      <c r="A151" s="145">
        <v>42889</v>
      </c>
      <c r="B151" s="27" t="s">
        <v>58</v>
      </c>
      <c r="C151" s="27" t="s">
        <v>58</v>
      </c>
      <c r="D151" s="25" t="s">
        <v>246</v>
      </c>
      <c r="E151" s="25" t="s">
        <v>105</v>
      </c>
      <c r="F151" s="25" t="s">
        <v>110</v>
      </c>
      <c r="G151" s="25" t="str">
        <f>VLOOKUP(Repository_table[[#This Row],[Country of Destination]],$T$11:$U$47,2,)</f>
        <v>East Asia and Pacific</v>
      </c>
      <c r="H151" s="25" t="s">
        <v>156</v>
      </c>
      <c r="I151" s="25" t="s">
        <v>265</v>
      </c>
      <c r="J151" s="28">
        <v>3719046</v>
      </c>
      <c r="K151" s="39">
        <v>3.72</v>
      </c>
      <c r="L151" s="146"/>
      <c r="N151" s="119"/>
    </row>
    <row r="152" spans="1:14" s="17" customFormat="1" ht="15.75" customHeight="1" x14ac:dyDescent="0.25">
      <c r="A152" s="145">
        <v>42890</v>
      </c>
      <c r="B152" s="27" t="s">
        <v>58</v>
      </c>
      <c r="C152" s="27" t="s">
        <v>58</v>
      </c>
      <c r="D152" s="25" t="s">
        <v>321</v>
      </c>
      <c r="E152" s="25" t="s">
        <v>190</v>
      </c>
      <c r="F152" s="25" t="s">
        <v>73</v>
      </c>
      <c r="G152" s="25" t="str">
        <f>VLOOKUP(Repository_table[[#This Row],[Country of Destination]],$T$11:$U$47,2,)</f>
        <v>Latin America and the Caribbean</v>
      </c>
      <c r="H152" s="25" t="s">
        <v>107</v>
      </c>
      <c r="I152" s="25" t="s">
        <v>265</v>
      </c>
      <c r="J152" s="28">
        <v>3664450</v>
      </c>
      <c r="K152" s="39">
        <v>4.03</v>
      </c>
      <c r="L152" s="146" t="s">
        <v>67</v>
      </c>
      <c r="N152" s="119"/>
    </row>
    <row r="153" spans="1:14" s="17" customFormat="1" ht="15.75" customHeight="1" x14ac:dyDescent="0.25">
      <c r="A153" s="145">
        <v>42892</v>
      </c>
      <c r="B153" s="27" t="s">
        <v>58</v>
      </c>
      <c r="C153" s="27" t="s">
        <v>58</v>
      </c>
      <c r="D153" s="25" t="s">
        <v>246</v>
      </c>
      <c r="E153" s="25" t="s">
        <v>105</v>
      </c>
      <c r="F153" s="25" t="s">
        <v>73</v>
      </c>
      <c r="G153" s="25" t="str">
        <f>VLOOKUP(Repository_table[[#This Row],[Country of Destination]],$T$11:$U$47,2,)</f>
        <v>Latin America and the Caribbean</v>
      </c>
      <c r="H153" s="25" t="s">
        <v>344</v>
      </c>
      <c r="I153" s="25" t="s">
        <v>265</v>
      </c>
      <c r="J153" s="28">
        <v>3665872</v>
      </c>
      <c r="K153" s="39">
        <v>3.72</v>
      </c>
      <c r="L153" s="146"/>
      <c r="N153" s="119"/>
    </row>
    <row r="154" spans="1:14" s="17" customFormat="1" ht="15.75" customHeight="1" x14ac:dyDescent="0.25">
      <c r="A154" s="145">
        <v>42894</v>
      </c>
      <c r="B154" s="27" t="s">
        <v>58</v>
      </c>
      <c r="C154" s="27" t="s">
        <v>58</v>
      </c>
      <c r="D154" s="25" t="s">
        <v>321</v>
      </c>
      <c r="E154" s="25" t="s">
        <v>190</v>
      </c>
      <c r="F154" s="25" t="s">
        <v>248</v>
      </c>
      <c r="G154" s="25" t="str">
        <f>VLOOKUP(Repository_table[[#This Row],[Country of Destination]],$T$11:$U$47,2,)</f>
        <v>Europe and Central Asia</v>
      </c>
      <c r="H154" s="25" t="s">
        <v>347</v>
      </c>
      <c r="I154" s="25" t="s">
        <v>265</v>
      </c>
      <c r="J154" s="28">
        <v>3120216</v>
      </c>
      <c r="K154" s="39">
        <v>4.21</v>
      </c>
      <c r="L154" s="146" t="s">
        <v>67</v>
      </c>
      <c r="N154" s="119"/>
    </row>
    <row r="155" spans="1:14" s="17" customFormat="1" ht="15.75" customHeight="1" x14ac:dyDescent="0.25">
      <c r="A155" s="145">
        <v>42895</v>
      </c>
      <c r="B155" s="27" t="s">
        <v>58</v>
      </c>
      <c r="C155" s="27" t="s">
        <v>58</v>
      </c>
      <c r="D155" s="25" t="s">
        <v>247</v>
      </c>
      <c r="E155" s="25" t="s">
        <v>105</v>
      </c>
      <c r="F155" s="25" t="s">
        <v>174</v>
      </c>
      <c r="G155" s="25" t="str">
        <f>VLOOKUP(Repository_table[[#This Row],[Country of Destination]],$T$11:$U$47,2,)</f>
        <v>Latin America and the Caribbean</v>
      </c>
      <c r="H155" s="25" t="s">
        <v>185</v>
      </c>
      <c r="I155" s="25" t="s">
        <v>265</v>
      </c>
      <c r="J155" s="28">
        <v>2949374</v>
      </c>
      <c r="K155" s="39">
        <v>3.72</v>
      </c>
      <c r="L155" s="146"/>
      <c r="N155" s="119"/>
    </row>
    <row r="156" spans="1:14" s="17" customFormat="1" ht="15.75" customHeight="1" x14ac:dyDescent="0.25">
      <c r="A156" s="145">
        <v>42897</v>
      </c>
      <c r="B156" s="27" t="s">
        <v>58</v>
      </c>
      <c r="C156" s="27" t="s">
        <v>58</v>
      </c>
      <c r="D156" s="25" t="s">
        <v>246</v>
      </c>
      <c r="E156" s="25" t="s">
        <v>105</v>
      </c>
      <c r="F156" s="25" t="s">
        <v>109</v>
      </c>
      <c r="G156" s="25" t="str">
        <f>VLOOKUP(Repository_table[[#This Row],[Country of Destination]],$T$11:$U$47,2,)</f>
        <v>Latin America and the Caribbean</v>
      </c>
      <c r="H156" s="25" t="s">
        <v>202</v>
      </c>
      <c r="I156" s="25" t="s">
        <v>265</v>
      </c>
      <c r="J156" s="28">
        <v>3656921</v>
      </c>
      <c r="K156" s="39">
        <v>6.21</v>
      </c>
      <c r="L156" s="146" t="s">
        <v>103</v>
      </c>
      <c r="N156" s="119"/>
    </row>
    <row r="157" spans="1:14" s="17" customFormat="1" ht="15.75" customHeight="1" x14ac:dyDescent="0.25">
      <c r="A157" s="145">
        <v>42898</v>
      </c>
      <c r="B157" s="27" t="s">
        <v>58</v>
      </c>
      <c r="C157" s="27" t="s">
        <v>58</v>
      </c>
      <c r="D157" s="25" t="s">
        <v>321</v>
      </c>
      <c r="E157" s="25" t="s">
        <v>190</v>
      </c>
      <c r="F157" s="25" t="s">
        <v>73</v>
      </c>
      <c r="G157" s="25" t="str">
        <f>VLOOKUP(Repository_table[[#This Row],[Country of Destination]],$T$11:$U$47,2,)</f>
        <v>Latin America and the Caribbean</v>
      </c>
      <c r="H157" s="25" t="s">
        <v>169</v>
      </c>
      <c r="I157" s="25" t="s">
        <v>265</v>
      </c>
      <c r="J157" s="28">
        <v>3700951</v>
      </c>
      <c r="K157" s="39">
        <v>3.97</v>
      </c>
      <c r="L157" s="146" t="s">
        <v>67</v>
      </c>
      <c r="N157" s="119"/>
    </row>
    <row r="158" spans="1:14" s="17" customFormat="1" ht="15.75" customHeight="1" x14ac:dyDescent="0.25">
      <c r="A158" s="145">
        <v>42900</v>
      </c>
      <c r="B158" s="27" t="s">
        <v>58</v>
      </c>
      <c r="C158" s="27" t="s">
        <v>58</v>
      </c>
      <c r="D158" s="25" t="s">
        <v>247</v>
      </c>
      <c r="E158" s="25" t="s">
        <v>105</v>
      </c>
      <c r="F158" s="25" t="s">
        <v>78</v>
      </c>
      <c r="G158" s="25" t="str">
        <f>VLOOKUP(Repository_table[[#This Row],[Country of Destination]],$T$11:$U$47,2,)</f>
        <v>East Asia and Pacific</v>
      </c>
      <c r="H158" s="25" t="s">
        <v>155</v>
      </c>
      <c r="I158" s="25" t="s">
        <v>265</v>
      </c>
      <c r="J158" s="28">
        <v>3683237</v>
      </c>
      <c r="K158" s="39">
        <v>6.72</v>
      </c>
      <c r="L158" s="146" t="s">
        <v>103</v>
      </c>
      <c r="N158" s="119"/>
    </row>
    <row r="159" spans="1:14" s="17" customFormat="1" ht="15.75" customHeight="1" x14ac:dyDescent="0.25">
      <c r="A159" s="145">
        <v>42901</v>
      </c>
      <c r="B159" s="27" t="s">
        <v>58</v>
      </c>
      <c r="C159" s="27" t="s">
        <v>58</v>
      </c>
      <c r="D159" s="25" t="s">
        <v>246</v>
      </c>
      <c r="E159" s="25" t="s">
        <v>105</v>
      </c>
      <c r="F159" s="25" t="s">
        <v>110</v>
      </c>
      <c r="G159" s="25" t="str">
        <f>VLOOKUP(Repository_table[[#This Row],[Country of Destination]],$T$11:$U$47,2,)</f>
        <v>East Asia and Pacific</v>
      </c>
      <c r="H159" s="25" t="s">
        <v>163</v>
      </c>
      <c r="I159" s="25" t="s">
        <v>265</v>
      </c>
      <c r="J159" s="28">
        <v>3712188</v>
      </c>
      <c r="K159" s="39">
        <v>3.72</v>
      </c>
      <c r="L159" s="146"/>
      <c r="N159" s="119"/>
    </row>
    <row r="160" spans="1:14" s="17" customFormat="1" ht="15.75" customHeight="1" x14ac:dyDescent="0.25">
      <c r="A160" s="145">
        <v>42903</v>
      </c>
      <c r="B160" s="27" t="s">
        <v>58</v>
      </c>
      <c r="C160" s="27" t="s">
        <v>58</v>
      </c>
      <c r="D160" s="25" t="s">
        <v>321</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246</v>
      </c>
      <c r="E161" s="25" t="s">
        <v>105</v>
      </c>
      <c r="F161" s="25" t="s">
        <v>73</v>
      </c>
      <c r="G161" s="25" t="str">
        <f>VLOOKUP(Repository_table[[#This Row],[Country of Destination]],$T$11:$U$47,2,)</f>
        <v>Latin America and the Caribbean</v>
      </c>
      <c r="H161" s="25" t="s">
        <v>344</v>
      </c>
      <c r="I161" s="25" t="s">
        <v>265</v>
      </c>
      <c r="J161" s="28">
        <v>3320746</v>
      </c>
      <c r="K161" s="39">
        <v>3.72</v>
      </c>
      <c r="L161" s="146"/>
      <c r="N161" s="119"/>
    </row>
    <row r="162" spans="1:14" s="17" customFormat="1" ht="15.75" customHeight="1" x14ac:dyDescent="0.25">
      <c r="A162" s="145">
        <v>42911</v>
      </c>
      <c r="B162" s="27" t="s">
        <v>58</v>
      </c>
      <c r="C162" s="27" t="s">
        <v>58</v>
      </c>
      <c r="D162" s="25" t="s">
        <v>247</v>
      </c>
      <c r="E162" s="25" t="s">
        <v>105</v>
      </c>
      <c r="F162" s="25" t="s">
        <v>121</v>
      </c>
      <c r="G162" s="25" t="str">
        <f>VLOOKUP(Repository_table[[#This Row],[Country of Destination]],$T$11:$U$47,2,)</f>
        <v>Europe and Central Asia</v>
      </c>
      <c r="H162" s="25" t="s">
        <v>279</v>
      </c>
      <c r="I162" s="25" t="s">
        <v>265</v>
      </c>
      <c r="J162" s="28">
        <v>3410241</v>
      </c>
      <c r="K162" s="39">
        <v>3.72</v>
      </c>
      <c r="L162" s="146"/>
      <c r="N162" s="119"/>
    </row>
    <row r="163" spans="1:14" s="17" customFormat="1" ht="15.75" customHeight="1" x14ac:dyDescent="0.25">
      <c r="A163" s="145">
        <v>42912</v>
      </c>
      <c r="B163" s="27" t="s">
        <v>58</v>
      </c>
      <c r="C163" s="27" t="s">
        <v>58</v>
      </c>
      <c r="D163" s="25" t="s">
        <v>246</v>
      </c>
      <c r="E163" s="25" t="s">
        <v>105</v>
      </c>
      <c r="F163" s="25" t="s">
        <v>73</v>
      </c>
      <c r="G163" s="25" t="str">
        <f>VLOOKUP(Repository_table[[#This Row],[Country of Destination]],$T$11:$U$47,2,)</f>
        <v>Latin America and the Caribbean</v>
      </c>
      <c r="H163" s="25" t="s">
        <v>183</v>
      </c>
      <c r="I163" s="25" t="s">
        <v>265</v>
      </c>
      <c r="J163" s="28">
        <v>3671290</v>
      </c>
      <c r="K163" s="39">
        <v>6.21</v>
      </c>
      <c r="L163" s="146" t="s">
        <v>103</v>
      </c>
      <c r="N163" s="119"/>
    </row>
    <row r="164" spans="1:14" s="17" customFormat="1" ht="15.75" customHeight="1" x14ac:dyDescent="0.25">
      <c r="A164" s="145">
        <v>42913</v>
      </c>
      <c r="B164" s="27" t="s">
        <v>58</v>
      </c>
      <c r="C164" s="27" t="s">
        <v>58</v>
      </c>
      <c r="D164" s="25" t="s">
        <v>246</v>
      </c>
      <c r="E164" s="25" t="s">
        <v>105</v>
      </c>
      <c r="F164" s="25" t="s">
        <v>73</v>
      </c>
      <c r="G164" s="25" t="str">
        <f>VLOOKUP(Repository_table[[#This Row],[Country of Destination]],$T$11:$U$47,2,)</f>
        <v>Latin America and the Caribbean</v>
      </c>
      <c r="H164" s="25" t="s">
        <v>344</v>
      </c>
      <c r="I164" s="25" t="s">
        <v>265</v>
      </c>
      <c r="J164" s="28">
        <v>3317619</v>
      </c>
      <c r="K164" s="39">
        <v>3.72</v>
      </c>
      <c r="L164" s="146"/>
      <c r="N164" s="119"/>
    </row>
    <row r="165" spans="1:14" s="17" customFormat="1" ht="15.75" customHeight="1" x14ac:dyDescent="0.25">
      <c r="A165" s="145">
        <v>42915</v>
      </c>
      <c r="B165" s="27" t="s">
        <v>58</v>
      </c>
      <c r="C165" s="27" t="s">
        <v>58</v>
      </c>
      <c r="D165" s="25" t="s">
        <v>321</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246</v>
      </c>
      <c r="E166" s="25" t="s">
        <v>105</v>
      </c>
      <c r="F166" s="25" t="s">
        <v>110</v>
      </c>
      <c r="G166" s="25" t="str">
        <f>VLOOKUP(Repository_table[[#This Row],[Country of Destination]],$T$11:$U$47,2,)</f>
        <v>East Asia and Pacific</v>
      </c>
      <c r="H166" s="25" t="s">
        <v>250</v>
      </c>
      <c r="I166" s="25" t="s">
        <v>265</v>
      </c>
      <c r="J166" s="28">
        <v>3712758</v>
      </c>
      <c r="K166" s="39">
        <v>3.53</v>
      </c>
      <c r="L166" s="146"/>
      <c r="N166" s="119"/>
    </row>
    <row r="167" spans="1:14" s="17" customFormat="1" ht="15.75" customHeight="1" x14ac:dyDescent="0.25">
      <c r="A167" s="145">
        <v>42920</v>
      </c>
      <c r="B167" s="27" t="s">
        <v>58</v>
      </c>
      <c r="C167" s="27" t="s">
        <v>58</v>
      </c>
      <c r="D167" s="25" t="s">
        <v>246</v>
      </c>
      <c r="E167" s="25" t="s">
        <v>105</v>
      </c>
      <c r="F167" s="25" t="s">
        <v>73</v>
      </c>
      <c r="G167" s="25" t="str">
        <f>VLOOKUP(Repository_table[[#This Row],[Country of Destination]],$T$11:$U$47,2,)</f>
        <v>Latin America and the Caribbean</v>
      </c>
      <c r="H167" s="25" t="s">
        <v>120</v>
      </c>
      <c r="I167" s="25" t="s">
        <v>265</v>
      </c>
      <c r="J167" s="28">
        <v>3444912</v>
      </c>
      <c r="K167" s="39">
        <v>3.53</v>
      </c>
      <c r="L167" s="146"/>
      <c r="N167" s="119"/>
    </row>
    <row r="168" spans="1:14" s="17" customFormat="1" ht="15.75" customHeight="1" x14ac:dyDescent="0.25">
      <c r="A168" s="145">
        <v>42924</v>
      </c>
      <c r="B168" s="27" t="s">
        <v>58</v>
      </c>
      <c r="C168" s="27" t="s">
        <v>58</v>
      </c>
      <c r="D168" s="25" t="s">
        <v>246</v>
      </c>
      <c r="E168" s="25" t="s">
        <v>105</v>
      </c>
      <c r="F168" s="25" t="s">
        <v>110</v>
      </c>
      <c r="G168" s="25" t="str">
        <f>VLOOKUP(Repository_table[[#This Row],[Country of Destination]],$T$11:$U$47,2,)</f>
        <v>East Asia and Pacific</v>
      </c>
      <c r="H168" s="25" t="s">
        <v>184</v>
      </c>
      <c r="I168" s="25" t="s">
        <v>265</v>
      </c>
      <c r="J168" s="28">
        <v>3709231</v>
      </c>
      <c r="K168" s="39">
        <v>3.53</v>
      </c>
      <c r="L168" s="146"/>
      <c r="N168" s="119"/>
    </row>
    <row r="169" spans="1:14" s="17" customFormat="1" ht="15.75" customHeight="1" x14ac:dyDescent="0.25">
      <c r="A169" s="145">
        <v>42925</v>
      </c>
      <c r="B169" s="27" t="s">
        <v>58</v>
      </c>
      <c r="C169" s="27" t="s">
        <v>58</v>
      </c>
      <c r="D169" s="25" t="s">
        <v>247</v>
      </c>
      <c r="E169" s="25" t="s">
        <v>105</v>
      </c>
      <c r="F169" s="25" t="s">
        <v>236</v>
      </c>
      <c r="G169" s="25" t="str">
        <f>VLOOKUP(Repository_table[[#This Row],[Country of Destination]],$T$11:$U$47,2,)</f>
        <v>Europe and Central Asia</v>
      </c>
      <c r="H169" s="25" t="s">
        <v>183</v>
      </c>
      <c r="I169" s="25" t="s">
        <v>265</v>
      </c>
      <c r="J169" s="28">
        <v>216626</v>
      </c>
      <c r="K169" s="39">
        <v>6.02</v>
      </c>
      <c r="L169" s="146" t="s">
        <v>216</v>
      </c>
      <c r="N169" s="119"/>
    </row>
    <row r="170" spans="1:14" s="17" customFormat="1" ht="15.75" customHeight="1" x14ac:dyDescent="0.25">
      <c r="A170" s="145">
        <v>42925</v>
      </c>
      <c r="B170" s="27" t="s">
        <v>58</v>
      </c>
      <c r="C170" s="27" t="s">
        <v>58</v>
      </c>
      <c r="D170" s="25" t="s">
        <v>247</v>
      </c>
      <c r="E170" s="25" t="s">
        <v>105</v>
      </c>
      <c r="F170" s="25" t="s">
        <v>34</v>
      </c>
      <c r="G170" s="25" t="str">
        <f>VLOOKUP(Repository_table[[#This Row],[Country of Destination]],$T$11:$U$47,2,)</f>
        <v>Middle East and North Africa</v>
      </c>
      <c r="H170" s="25" t="s">
        <v>183</v>
      </c>
      <c r="I170" s="25" t="s">
        <v>265</v>
      </c>
      <c r="J170" s="28">
        <v>3464134</v>
      </c>
      <c r="K170" s="39">
        <v>6.02</v>
      </c>
      <c r="L170" s="146" t="s">
        <v>216</v>
      </c>
      <c r="N170" s="119"/>
    </row>
    <row r="171" spans="1:14" s="17" customFormat="1" ht="15.75" customHeight="1" x14ac:dyDescent="0.25">
      <c r="A171" s="145">
        <v>42926</v>
      </c>
      <c r="B171" s="27" t="s">
        <v>58</v>
      </c>
      <c r="C171" s="27" t="s">
        <v>58</v>
      </c>
      <c r="D171" s="25" t="s">
        <v>247</v>
      </c>
      <c r="E171" s="25" t="s">
        <v>105</v>
      </c>
      <c r="F171" s="25" t="s">
        <v>69</v>
      </c>
      <c r="G171" s="25" t="str">
        <f>VLOOKUP(Repository_table[[#This Row],[Country of Destination]],$T$11:$U$47,2,)</f>
        <v>East Asia and Pacific</v>
      </c>
      <c r="H171" s="25" t="s">
        <v>198</v>
      </c>
      <c r="I171" s="25" t="s">
        <v>265</v>
      </c>
      <c r="J171" s="28">
        <v>3584901</v>
      </c>
      <c r="K171" s="39">
        <v>3.53</v>
      </c>
      <c r="L171" s="146"/>
      <c r="N171" s="119"/>
    </row>
    <row r="172" spans="1:14" s="17" customFormat="1" ht="15.75" customHeight="1" x14ac:dyDescent="0.25">
      <c r="A172" s="145">
        <v>42927</v>
      </c>
      <c r="B172" s="27" t="s">
        <v>58</v>
      </c>
      <c r="C172" s="27" t="s">
        <v>58</v>
      </c>
      <c r="D172" s="25" t="s">
        <v>321</v>
      </c>
      <c r="E172" s="25" t="s">
        <v>190</v>
      </c>
      <c r="F172" s="25" t="s">
        <v>173</v>
      </c>
      <c r="G172" s="25" t="str">
        <f>VLOOKUP(Repository_table[[#This Row],[Country of Destination]],$T$11:$U$47,2,)</f>
        <v>Latin America and the Caribbean</v>
      </c>
      <c r="H172" s="25" t="s">
        <v>169</v>
      </c>
      <c r="I172" s="25" t="s">
        <v>265</v>
      </c>
      <c r="J172" s="28">
        <v>3641640</v>
      </c>
      <c r="K172" s="39">
        <v>4.07</v>
      </c>
      <c r="L172" s="146" t="s">
        <v>67</v>
      </c>
      <c r="N172" s="119"/>
    </row>
    <row r="173" spans="1:14" s="17" customFormat="1" ht="15.75" customHeight="1" x14ac:dyDescent="0.25">
      <c r="A173" s="145">
        <v>42929</v>
      </c>
      <c r="B173" s="27" t="s">
        <v>58</v>
      </c>
      <c r="C173" s="27" t="s">
        <v>58</v>
      </c>
      <c r="D173" s="25" t="s">
        <v>246</v>
      </c>
      <c r="E173" s="25" t="s">
        <v>105</v>
      </c>
      <c r="F173" s="25" t="s">
        <v>110</v>
      </c>
      <c r="G173" s="25" t="str">
        <f>VLOOKUP(Repository_table[[#This Row],[Country of Destination]],$T$11:$U$47,2,)</f>
        <v>East Asia and Pacific</v>
      </c>
      <c r="H173" s="25" t="s">
        <v>249</v>
      </c>
      <c r="I173" s="25" t="s">
        <v>265</v>
      </c>
      <c r="J173" s="28">
        <v>3112053</v>
      </c>
      <c r="K173" s="39">
        <v>3.53</v>
      </c>
      <c r="L173" s="146"/>
      <c r="N173" s="119"/>
    </row>
    <row r="174" spans="1:14" s="17" customFormat="1" ht="15.75" customHeight="1" x14ac:dyDescent="0.25">
      <c r="A174" s="145">
        <v>42931</v>
      </c>
      <c r="B174" s="27" t="s">
        <v>58</v>
      </c>
      <c r="C174" s="27" t="s">
        <v>58</v>
      </c>
      <c r="D174" s="25" t="s">
        <v>246</v>
      </c>
      <c r="E174" s="25" t="s">
        <v>105</v>
      </c>
      <c r="F174" s="25" t="s">
        <v>73</v>
      </c>
      <c r="G174" s="25" t="str">
        <f>VLOOKUP(Repository_table[[#This Row],[Country of Destination]],$T$11:$U$47,2,)</f>
        <v>Latin America and the Caribbean</v>
      </c>
      <c r="H174" s="25" t="s">
        <v>344</v>
      </c>
      <c r="I174" s="25" t="s">
        <v>265</v>
      </c>
      <c r="J174" s="28">
        <v>3714141</v>
      </c>
      <c r="K174" s="39">
        <v>3.53</v>
      </c>
      <c r="L174" s="146"/>
      <c r="N174" s="119"/>
    </row>
    <row r="175" spans="1:14" s="17" customFormat="1" ht="15.75" customHeight="1" x14ac:dyDescent="0.25">
      <c r="A175" s="145">
        <v>42933</v>
      </c>
      <c r="B175" s="27" t="s">
        <v>58</v>
      </c>
      <c r="C175" s="27" t="s">
        <v>58</v>
      </c>
      <c r="D175" s="25" t="s">
        <v>321</v>
      </c>
      <c r="E175" s="25" t="s">
        <v>190</v>
      </c>
      <c r="F175" s="25" t="s">
        <v>73</v>
      </c>
      <c r="G175" s="25" t="str">
        <f>VLOOKUP(Repository_table[[#This Row],[Country of Destination]],$T$11:$U$47,2,)</f>
        <v>Latin America and the Caribbean</v>
      </c>
      <c r="H175" s="25" t="s">
        <v>107</v>
      </c>
      <c r="I175" s="25" t="s">
        <v>265</v>
      </c>
      <c r="J175" s="28">
        <v>3591699</v>
      </c>
      <c r="K175" s="39">
        <v>4.5199999999999996</v>
      </c>
      <c r="L175" s="146" t="s">
        <v>67</v>
      </c>
      <c r="N175" s="119"/>
    </row>
    <row r="176" spans="1:14" s="17" customFormat="1" ht="15.75" customHeight="1" x14ac:dyDescent="0.25">
      <c r="A176" s="145">
        <v>42935</v>
      </c>
      <c r="B176" s="27" t="s">
        <v>58</v>
      </c>
      <c r="C176" s="27" t="s">
        <v>58</v>
      </c>
      <c r="D176" s="25" t="s">
        <v>321</v>
      </c>
      <c r="E176" s="25" t="s">
        <v>190</v>
      </c>
      <c r="F176" s="25" t="s">
        <v>221</v>
      </c>
      <c r="G176" s="25" t="str">
        <f>VLOOKUP(Repository_table[[#This Row],[Country of Destination]],$T$11:$U$47,2,)</f>
        <v>Middle East and North Africa</v>
      </c>
      <c r="H176" s="25" t="s">
        <v>115</v>
      </c>
      <c r="I176" s="25" t="s">
        <v>265</v>
      </c>
      <c r="J176" s="28">
        <v>3409793</v>
      </c>
      <c r="K176" s="39">
        <v>4.33</v>
      </c>
      <c r="L176" s="146" t="s">
        <v>67</v>
      </c>
      <c r="N176" s="119"/>
    </row>
    <row r="177" spans="1:22" s="17" customFormat="1" ht="15.75" customHeight="1" x14ac:dyDescent="0.25">
      <c r="A177" s="145">
        <v>42935</v>
      </c>
      <c r="B177" s="27" t="s">
        <v>58</v>
      </c>
      <c r="C177" s="27" t="s">
        <v>58</v>
      </c>
      <c r="D177" s="25" t="s">
        <v>321</v>
      </c>
      <c r="E177" s="25" t="s">
        <v>190</v>
      </c>
      <c r="F177" s="25" t="s">
        <v>73</v>
      </c>
      <c r="G177" s="25" t="str">
        <f>VLOOKUP(Repository_table[[#This Row],[Country of Destination]],$T$11:$U$47,2,)</f>
        <v>Latin America and the Caribbean</v>
      </c>
      <c r="H177" s="25" t="s">
        <v>107</v>
      </c>
      <c r="I177" s="25" t="s">
        <v>265</v>
      </c>
      <c r="J177" s="28">
        <v>3681230</v>
      </c>
      <c r="K177" s="39">
        <v>4.46</v>
      </c>
      <c r="L177" s="146" t="s">
        <v>67</v>
      </c>
      <c r="N177" s="119"/>
    </row>
    <row r="178" spans="1:22" s="17" customFormat="1" ht="15.75" customHeight="1" x14ac:dyDescent="0.25">
      <c r="A178" s="145">
        <v>42938</v>
      </c>
      <c r="B178" s="27" t="s">
        <v>58</v>
      </c>
      <c r="C178" s="27" t="s">
        <v>58</v>
      </c>
      <c r="D178" s="25" t="s">
        <v>247</v>
      </c>
      <c r="E178" s="25" t="s">
        <v>105</v>
      </c>
      <c r="F178" s="25" t="s">
        <v>66</v>
      </c>
      <c r="G178" s="25" t="str">
        <f>VLOOKUP(Repository_table[[#This Row],[Country of Destination]],$T$11:$U$47,2,)</f>
        <v>Europe and Central Asia</v>
      </c>
      <c r="H178" s="25" t="s">
        <v>328</v>
      </c>
      <c r="I178" s="25" t="s">
        <v>265</v>
      </c>
      <c r="J178" s="28">
        <v>3662245</v>
      </c>
      <c r="K178" s="39">
        <v>6.02</v>
      </c>
      <c r="L178" s="146" t="s">
        <v>103</v>
      </c>
      <c r="N178" s="119"/>
    </row>
    <row r="179" spans="1:22" s="17" customFormat="1" ht="15.75" customHeight="1" x14ac:dyDescent="0.25">
      <c r="A179" s="145">
        <v>42940</v>
      </c>
      <c r="B179" s="27" t="s">
        <v>58</v>
      </c>
      <c r="C179" s="27" t="s">
        <v>58</v>
      </c>
      <c r="D179" s="25" t="s">
        <v>247</v>
      </c>
      <c r="E179" s="25" t="s">
        <v>105</v>
      </c>
      <c r="F179" s="25" t="s">
        <v>69</v>
      </c>
      <c r="G179" s="25" t="str">
        <f>VLOOKUP(Repository_table[[#This Row],[Country of Destination]],$T$11:$U$47,2,)</f>
        <v>East Asia and Pacific</v>
      </c>
      <c r="H179" s="25" t="s">
        <v>338</v>
      </c>
      <c r="I179" s="25" t="s">
        <v>265</v>
      </c>
      <c r="J179" s="28">
        <v>3633585</v>
      </c>
      <c r="K179" s="39">
        <v>3.53</v>
      </c>
      <c r="L179" s="146"/>
      <c r="N179" s="119"/>
    </row>
    <row r="180" spans="1:22" s="17" customFormat="1" ht="15.75" customHeight="1" x14ac:dyDescent="0.25">
      <c r="A180" s="145">
        <v>42944</v>
      </c>
      <c r="B180" s="27" t="s">
        <v>58</v>
      </c>
      <c r="C180" s="27" t="s">
        <v>58</v>
      </c>
      <c r="D180" s="25" t="s">
        <v>246</v>
      </c>
      <c r="E180" s="25" t="s">
        <v>105</v>
      </c>
      <c r="F180" s="25" t="s">
        <v>109</v>
      </c>
      <c r="G180" s="25" t="str">
        <f>VLOOKUP(Repository_table[[#This Row],[Country of Destination]],$T$11:$U$47,2,)</f>
        <v>Latin America and the Caribbean</v>
      </c>
      <c r="H180" s="25" t="s">
        <v>123</v>
      </c>
      <c r="I180" s="25" t="s">
        <v>265</v>
      </c>
      <c r="J180" s="28">
        <v>3255587</v>
      </c>
      <c r="K180" s="39">
        <v>3.53</v>
      </c>
      <c r="L180" s="146"/>
      <c r="N180" s="119"/>
    </row>
    <row r="181" spans="1:22" s="17" customFormat="1" ht="15.75" customHeight="1" x14ac:dyDescent="0.25">
      <c r="A181" s="145">
        <v>42947</v>
      </c>
      <c r="B181" s="27" t="s">
        <v>58</v>
      </c>
      <c r="C181" s="27" t="s">
        <v>58</v>
      </c>
      <c r="D181" s="25" t="s">
        <v>246</v>
      </c>
      <c r="E181" s="25" t="s">
        <v>105</v>
      </c>
      <c r="F181" s="25" t="s">
        <v>110</v>
      </c>
      <c r="G181" s="25" t="str">
        <f>VLOOKUP(Repository_table[[#This Row],[Country of Destination]],$T$11:$U$47,2,)</f>
        <v>East Asia and Pacific</v>
      </c>
      <c r="H181" s="25" t="s">
        <v>346</v>
      </c>
      <c r="I181" s="25" t="s">
        <v>265</v>
      </c>
      <c r="J181" s="28">
        <v>3704024</v>
      </c>
      <c r="K181" s="39">
        <v>3.53</v>
      </c>
      <c r="L181" s="146"/>
      <c r="N181" s="119"/>
    </row>
    <row r="182" spans="1:22" s="17" customFormat="1" ht="15.75" customHeight="1" x14ac:dyDescent="0.25">
      <c r="A182" s="145">
        <v>42948</v>
      </c>
      <c r="B182" s="27" t="s">
        <v>58</v>
      </c>
      <c r="C182" s="27" t="s">
        <v>58</v>
      </c>
      <c r="D182" s="25" t="s">
        <v>246</v>
      </c>
      <c r="E182" s="25" t="s">
        <v>105</v>
      </c>
      <c r="F182" s="25" t="s">
        <v>110</v>
      </c>
      <c r="G182" s="25" t="str">
        <f>VLOOKUP(Repository_table[[#This Row],[Country of Destination]],$T$11:$U$47,2,)</f>
        <v>East Asia and Pacific</v>
      </c>
      <c r="H182" s="25" t="s">
        <v>156</v>
      </c>
      <c r="I182" s="25" t="s">
        <v>265</v>
      </c>
      <c r="J182" s="28">
        <v>3693834</v>
      </c>
      <c r="K182" s="39">
        <v>3.53</v>
      </c>
      <c r="L182" s="146"/>
      <c r="N182" s="119"/>
    </row>
    <row r="183" spans="1:22" s="32" customFormat="1" ht="15.75" customHeight="1" x14ac:dyDescent="0.25">
      <c r="A183" s="145">
        <v>42949</v>
      </c>
      <c r="B183" s="27" t="s">
        <v>58</v>
      </c>
      <c r="C183" s="27" t="s">
        <v>58</v>
      </c>
      <c r="D183" s="25" t="s">
        <v>247</v>
      </c>
      <c r="E183" s="25" t="s">
        <v>105</v>
      </c>
      <c r="F183" s="25" t="s">
        <v>78</v>
      </c>
      <c r="G183" s="25" t="str">
        <f>VLOOKUP(Repository_table[[#This Row],[Country of Destination]],$T$11:$U$47,2,)</f>
        <v>East Asia and Pacific</v>
      </c>
      <c r="H183" s="25" t="s">
        <v>202</v>
      </c>
      <c r="I183" s="25" t="s">
        <v>265</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247</v>
      </c>
      <c r="E184" s="25" t="s">
        <v>105</v>
      </c>
      <c r="F184" s="25" t="s">
        <v>34</v>
      </c>
      <c r="G184" s="25" t="str">
        <f>VLOOKUP(Repository_table[[#This Row],[Country of Destination]],$T$11:$U$47,2,)</f>
        <v>Middle East and North Africa</v>
      </c>
      <c r="H184" s="25" t="s">
        <v>232</v>
      </c>
      <c r="I184" s="25" t="s">
        <v>265</v>
      </c>
      <c r="J184" s="28">
        <v>3317280</v>
      </c>
      <c r="K184" s="39">
        <v>3.41</v>
      </c>
      <c r="L184" s="146"/>
      <c r="N184" s="119"/>
    </row>
    <row r="185" spans="1:22" s="17" customFormat="1" ht="15.75" customHeight="1" x14ac:dyDescent="0.25">
      <c r="A185" s="145">
        <v>42952</v>
      </c>
      <c r="B185" s="27" t="s">
        <v>58</v>
      </c>
      <c r="C185" s="27" t="s">
        <v>58</v>
      </c>
      <c r="D185" s="25" t="s">
        <v>321</v>
      </c>
      <c r="E185" s="25" t="s">
        <v>190</v>
      </c>
      <c r="F185" s="25" t="s">
        <v>323</v>
      </c>
      <c r="G185" s="25" t="str">
        <f>VLOOKUP(Repository_table[[#This Row],[Country of Destination]],$T$11:$U$47,2,)</f>
        <v>Europe and Central Asia</v>
      </c>
      <c r="H185" s="25" t="s">
        <v>199</v>
      </c>
      <c r="I185" s="25" t="s">
        <v>265</v>
      </c>
      <c r="J185" s="28">
        <v>3430582</v>
      </c>
      <c r="K185" s="39">
        <v>3.97</v>
      </c>
      <c r="L185" s="146" t="s">
        <v>67</v>
      </c>
      <c r="N185" s="119"/>
      <c r="S185" s="32"/>
      <c r="V185" s="32"/>
    </row>
    <row r="186" spans="1:22" s="17" customFormat="1" ht="15.75" customHeight="1" x14ac:dyDescent="0.25">
      <c r="A186" s="145">
        <v>42954</v>
      </c>
      <c r="B186" s="27" t="s">
        <v>58</v>
      </c>
      <c r="C186" s="27" t="s">
        <v>58</v>
      </c>
      <c r="D186" s="25" t="s">
        <v>246</v>
      </c>
      <c r="E186" s="25" t="s">
        <v>105</v>
      </c>
      <c r="F186" s="25" t="s">
        <v>110</v>
      </c>
      <c r="G186" s="25" t="str">
        <f>VLOOKUP(Repository_table[[#This Row],[Country of Destination]],$T$11:$U$47,2,)</f>
        <v>East Asia and Pacific</v>
      </c>
      <c r="H186" s="25" t="s">
        <v>218</v>
      </c>
      <c r="I186" s="25" t="s">
        <v>265</v>
      </c>
      <c r="J186" s="28">
        <v>2943953</v>
      </c>
      <c r="K186" s="39">
        <v>3.41</v>
      </c>
      <c r="L186" s="146"/>
      <c r="N186" s="119"/>
    </row>
    <row r="187" spans="1:22" s="17" customFormat="1" ht="15.75" customHeight="1" x14ac:dyDescent="0.25">
      <c r="A187" s="145">
        <v>42957</v>
      </c>
      <c r="B187" s="27" t="s">
        <v>58</v>
      </c>
      <c r="C187" s="27" t="s">
        <v>58</v>
      </c>
      <c r="D187" s="25" t="s">
        <v>246</v>
      </c>
      <c r="E187" s="25" t="s">
        <v>105</v>
      </c>
      <c r="F187" s="25" t="s">
        <v>153</v>
      </c>
      <c r="G187" s="25" t="str">
        <f>VLOOKUP(Repository_table[[#This Row],[Country of Destination]],$T$11:$U$47,2,)</f>
        <v>Middle East and North Africa</v>
      </c>
      <c r="H187" s="25" t="s">
        <v>176</v>
      </c>
      <c r="I187" s="25" t="s">
        <v>265</v>
      </c>
      <c r="J187" s="28">
        <v>3687706</v>
      </c>
      <c r="K187" s="39">
        <v>3.41</v>
      </c>
      <c r="L187" s="146"/>
      <c r="N187" s="119"/>
      <c r="T187" s="32"/>
      <c r="U187" s="32"/>
    </row>
    <row r="188" spans="1:22" s="17" customFormat="1" ht="15.75" customHeight="1" x14ac:dyDescent="0.25">
      <c r="A188" s="145">
        <v>42958</v>
      </c>
      <c r="B188" s="27" t="s">
        <v>58</v>
      </c>
      <c r="C188" s="27" t="s">
        <v>58</v>
      </c>
      <c r="D188" s="25" t="s">
        <v>247</v>
      </c>
      <c r="E188" s="25" t="s">
        <v>105</v>
      </c>
      <c r="F188" s="25" t="s">
        <v>236</v>
      </c>
      <c r="G188" s="25" t="str">
        <f>VLOOKUP(Repository_table[[#This Row],[Country of Destination]],$T$11:$U$47,2,)</f>
        <v>Europe and Central Asia</v>
      </c>
      <c r="H188" s="25" t="s">
        <v>83</v>
      </c>
      <c r="I188" s="25" t="s">
        <v>265</v>
      </c>
      <c r="J188" s="28">
        <v>3711762</v>
      </c>
      <c r="K188" s="39">
        <v>3.41</v>
      </c>
      <c r="L188" s="146"/>
      <c r="N188" s="119"/>
    </row>
    <row r="189" spans="1:22" s="17" customFormat="1" ht="15.75" customHeight="1" x14ac:dyDescent="0.25">
      <c r="A189" s="145">
        <v>42960</v>
      </c>
      <c r="B189" s="27" t="s">
        <v>58</v>
      </c>
      <c r="C189" s="27" t="s">
        <v>58</v>
      </c>
      <c r="D189" s="25" t="s">
        <v>246</v>
      </c>
      <c r="E189" s="25" t="s">
        <v>105</v>
      </c>
      <c r="F189" s="25" t="s">
        <v>110</v>
      </c>
      <c r="G189" s="25" t="str">
        <f>VLOOKUP(Repository_table[[#This Row],[Country of Destination]],$T$11:$U$47,2,)</f>
        <v>East Asia and Pacific</v>
      </c>
      <c r="H189" s="25" t="s">
        <v>163</v>
      </c>
      <c r="I189" s="25" t="s">
        <v>265</v>
      </c>
      <c r="J189" s="28">
        <v>3681929</v>
      </c>
      <c r="K189" s="39">
        <v>3.41</v>
      </c>
      <c r="L189" s="146"/>
      <c r="N189" s="119"/>
    </row>
    <row r="190" spans="1:22" s="17" customFormat="1" ht="15.75" customHeight="1" x14ac:dyDescent="0.25">
      <c r="A190" s="145">
        <v>42963</v>
      </c>
      <c r="B190" s="27" t="s">
        <v>58</v>
      </c>
      <c r="C190" s="27" t="s">
        <v>58</v>
      </c>
      <c r="D190" s="25" t="s">
        <v>246</v>
      </c>
      <c r="E190" s="25" t="s">
        <v>105</v>
      </c>
      <c r="F190" s="25" t="s">
        <v>73</v>
      </c>
      <c r="G190" s="25" t="str">
        <f>VLOOKUP(Repository_table[[#This Row],[Country of Destination]],$T$11:$U$47,2,)</f>
        <v>Latin America and the Caribbean</v>
      </c>
      <c r="H190" s="25" t="s">
        <v>187</v>
      </c>
      <c r="I190" s="25" t="s">
        <v>265</v>
      </c>
      <c r="J190" s="28">
        <v>3443913</v>
      </c>
      <c r="K190" s="39">
        <v>3.41</v>
      </c>
      <c r="L190" s="146"/>
      <c r="N190" s="119"/>
    </row>
    <row r="191" spans="1:22" s="17" customFormat="1" ht="15.75" customHeight="1" x14ac:dyDescent="0.25">
      <c r="A191" s="145">
        <v>42964</v>
      </c>
      <c r="B191" s="27" t="s">
        <v>58</v>
      </c>
      <c r="C191" s="27" t="s">
        <v>58</v>
      </c>
      <c r="D191" s="25" t="s">
        <v>321</v>
      </c>
      <c r="E191" s="25" t="s">
        <v>190</v>
      </c>
      <c r="F191" s="25" t="s">
        <v>66</v>
      </c>
      <c r="G191" s="25" t="str">
        <f>VLOOKUP(Repository_table[[#This Row],[Country of Destination]],$T$11:$U$47,2,)</f>
        <v>Europe and Central Asia</v>
      </c>
      <c r="H191" s="25" t="s">
        <v>288</v>
      </c>
      <c r="I191" s="25" t="s">
        <v>265</v>
      </c>
      <c r="J191" s="28">
        <v>3399428</v>
      </c>
      <c r="K191" s="39">
        <v>4.21</v>
      </c>
      <c r="L191" s="146" t="s">
        <v>67</v>
      </c>
      <c r="N191" s="119"/>
    </row>
    <row r="192" spans="1:22" s="17" customFormat="1" ht="15.75" customHeight="1" x14ac:dyDescent="0.25">
      <c r="A192" s="145">
        <v>42968</v>
      </c>
      <c r="B192" s="27" t="s">
        <v>58</v>
      </c>
      <c r="C192" s="27" t="s">
        <v>58</v>
      </c>
      <c r="D192" s="25" t="s">
        <v>246</v>
      </c>
      <c r="E192" s="25" t="s">
        <v>105</v>
      </c>
      <c r="F192" s="25" t="s">
        <v>153</v>
      </c>
      <c r="G192" s="25" t="str">
        <f>VLOOKUP(Repository_table[[#This Row],[Country of Destination]],$T$11:$U$47,2,)</f>
        <v>Middle East and North Africa</v>
      </c>
      <c r="H192" s="25" t="s">
        <v>225</v>
      </c>
      <c r="I192" s="25" t="s">
        <v>265</v>
      </c>
      <c r="J192" s="28">
        <v>3705738</v>
      </c>
      <c r="K192" s="39">
        <v>3.41</v>
      </c>
      <c r="L192" s="146"/>
      <c r="N192" s="119"/>
    </row>
    <row r="193" spans="1:14" s="17" customFormat="1" ht="15.75" customHeight="1" x14ac:dyDescent="0.25">
      <c r="A193" s="145">
        <v>42969</v>
      </c>
      <c r="B193" s="27" t="s">
        <v>58</v>
      </c>
      <c r="C193" s="27" t="s">
        <v>58</v>
      </c>
      <c r="D193" s="25" t="s">
        <v>247</v>
      </c>
      <c r="E193" s="25" t="s">
        <v>105</v>
      </c>
      <c r="F193" s="25" t="s">
        <v>248</v>
      </c>
      <c r="G193" s="25" t="str">
        <f>VLOOKUP(Repository_table[[#This Row],[Country of Destination]],$T$11:$U$47,2,)</f>
        <v>Europe and Central Asia</v>
      </c>
      <c r="H193" s="25" t="s">
        <v>155</v>
      </c>
      <c r="I193" s="25" t="s">
        <v>265</v>
      </c>
      <c r="J193" s="28">
        <v>3372374</v>
      </c>
      <c r="K193" s="39">
        <v>3.41</v>
      </c>
      <c r="L193" s="146"/>
      <c r="N193" s="119"/>
    </row>
    <row r="194" spans="1:14" s="17" customFormat="1" ht="15.75" customHeight="1" x14ac:dyDescent="0.25">
      <c r="A194" s="145">
        <v>42971</v>
      </c>
      <c r="B194" s="27" t="s">
        <v>58</v>
      </c>
      <c r="C194" s="27" t="s">
        <v>58</v>
      </c>
      <c r="D194" s="25" t="s">
        <v>246</v>
      </c>
      <c r="E194" s="25" t="s">
        <v>105</v>
      </c>
      <c r="F194" s="25" t="s">
        <v>73</v>
      </c>
      <c r="G194" s="25" t="str">
        <f>VLOOKUP(Repository_table[[#This Row],[Country of Destination]],$T$11:$U$47,2,)</f>
        <v>Latin America and the Caribbean</v>
      </c>
      <c r="H194" s="25" t="s">
        <v>177</v>
      </c>
      <c r="I194" s="25" t="s">
        <v>265</v>
      </c>
      <c r="J194" s="28">
        <v>3416549</v>
      </c>
      <c r="K194" s="39">
        <v>3.41</v>
      </c>
      <c r="L194" s="146"/>
      <c r="N194" s="119"/>
    </row>
    <row r="195" spans="1:14" s="17" customFormat="1" ht="15.75" customHeight="1" x14ac:dyDescent="0.25">
      <c r="A195" s="145">
        <v>42986</v>
      </c>
      <c r="B195" s="27" t="s">
        <v>58</v>
      </c>
      <c r="C195" s="27" t="s">
        <v>58</v>
      </c>
      <c r="D195" s="25" t="s">
        <v>247</v>
      </c>
      <c r="E195" s="25" t="s">
        <v>105</v>
      </c>
      <c r="F195" s="25" t="s">
        <v>236</v>
      </c>
      <c r="G195" s="25" t="str">
        <f>VLOOKUP(Repository_table[[#This Row],[Country of Destination]],$T$11:$U$47,2,)</f>
        <v>Europe and Central Asia</v>
      </c>
      <c r="H195" s="25" t="s">
        <v>83</v>
      </c>
      <c r="I195" s="25" t="s">
        <v>265</v>
      </c>
      <c r="J195" s="28">
        <v>3665705</v>
      </c>
      <c r="K195" s="39">
        <v>3.41</v>
      </c>
      <c r="L195" s="146"/>
      <c r="N195" s="119"/>
    </row>
    <row r="196" spans="1:14" s="17" customFormat="1" ht="15.75" customHeight="1" x14ac:dyDescent="0.25">
      <c r="A196" s="145">
        <v>42988</v>
      </c>
      <c r="B196" s="27" t="s">
        <v>58</v>
      </c>
      <c r="C196" s="27" t="s">
        <v>58</v>
      </c>
      <c r="D196" s="25" t="s">
        <v>247</v>
      </c>
      <c r="E196" s="25" t="s">
        <v>105</v>
      </c>
      <c r="F196" s="25" t="s">
        <v>69</v>
      </c>
      <c r="G196" s="25" t="str">
        <f>VLOOKUP(Repository_table[[#This Row],[Country of Destination]],$T$11:$U$47,2,)</f>
        <v>East Asia and Pacific</v>
      </c>
      <c r="H196" s="25" t="s">
        <v>310</v>
      </c>
      <c r="I196" s="25" t="s">
        <v>265</v>
      </c>
      <c r="J196" s="28">
        <v>3110756</v>
      </c>
      <c r="K196" s="39">
        <v>3.41</v>
      </c>
      <c r="L196" s="146"/>
      <c r="N196" s="119"/>
    </row>
    <row r="197" spans="1:14" s="17" customFormat="1" ht="15.75" customHeight="1" x14ac:dyDescent="0.25">
      <c r="A197" s="145">
        <v>42989</v>
      </c>
      <c r="B197" s="27" t="s">
        <v>58</v>
      </c>
      <c r="C197" s="27" t="s">
        <v>58</v>
      </c>
      <c r="D197" s="25" t="s">
        <v>246</v>
      </c>
      <c r="E197" s="25" t="s">
        <v>105</v>
      </c>
      <c r="F197" s="25" t="s">
        <v>110</v>
      </c>
      <c r="G197" s="25" t="str">
        <f>VLOOKUP(Repository_table[[#This Row],[Country of Destination]],$T$11:$U$47,2,)</f>
        <v>East Asia and Pacific</v>
      </c>
      <c r="H197" s="25" t="s">
        <v>184</v>
      </c>
      <c r="I197" s="25" t="s">
        <v>265</v>
      </c>
      <c r="J197" s="28">
        <v>3695921</v>
      </c>
      <c r="K197" s="39">
        <v>3.41</v>
      </c>
      <c r="L197" s="146"/>
      <c r="N197" s="119"/>
    </row>
    <row r="198" spans="1:14" s="17" customFormat="1" ht="15.75" customHeight="1" x14ac:dyDescent="0.25">
      <c r="A198" s="145">
        <v>42989</v>
      </c>
      <c r="B198" s="27" t="s">
        <v>58</v>
      </c>
      <c r="C198" s="27" t="s">
        <v>58</v>
      </c>
      <c r="D198" s="25" t="s">
        <v>321</v>
      </c>
      <c r="E198" s="25" t="s">
        <v>190</v>
      </c>
      <c r="F198" s="25" t="s">
        <v>69</v>
      </c>
      <c r="G198" s="25" t="str">
        <f>VLOOKUP(Repository_table[[#This Row],[Country of Destination]],$T$11:$U$47,2,)</f>
        <v>East Asia and Pacific</v>
      </c>
      <c r="H198" s="25" t="s">
        <v>205</v>
      </c>
      <c r="I198" s="25" t="s">
        <v>265</v>
      </c>
      <c r="J198" s="28">
        <v>3396714</v>
      </c>
      <c r="K198" s="39">
        <v>4.66</v>
      </c>
      <c r="L198" s="146" t="s">
        <v>67</v>
      </c>
      <c r="N198" s="119"/>
    </row>
    <row r="199" spans="1:14" s="17" customFormat="1" ht="15.75" customHeight="1" x14ac:dyDescent="0.25">
      <c r="A199" s="145">
        <v>42991</v>
      </c>
      <c r="B199" s="27" t="s">
        <v>58</v>
      </c>
      <c r="C199" s="27" t="s">
        <v>58</v>
      </c>
      <c r="D199" s="25" t="s">
        <v>247</v>
      </c>
      <c r="E199" s="25" t="s">
        <v>105</v>
      </c>
      <c r="F199" s="25" t="s">
        <v>106</v>
      </c>
      <c r="G199" s="25" t="str">
        <f>VLOOKUP(Repository_table[[#This Row],[Country of Destination]],$T$11:$U$47,2,)</f>
        <v>Europe and Central Asia</v>
      </c>
      <c r="H199" s="25" t="s">
        <v>342</v>
      </c>
      <c r="I199" s="25" t="s">
        <v>265</v>
      </c>
      <c r="J199" s="28">
        <v>3443363</v>
      </c>
      <c r="K199" s="39">
        <v>3.41</v>
      </c>
      <c r="L199" s="146"/>
      <c r="N199" s="119"/>
    </row>
    <row r="200" spans="1:14" s="17" customFormat="1" ht="15.75" customHeight="1" x14ac:dyDescent="0.25">
      <c r="A200" s="145">
        <v>42992</v>
      </c>
      <c r="B200" s="27" t="s">
        <v>58</v>
      </c>
      <c r="C200" s="27" t="s">
        <v>58</v>
      </c>
      <c r="D200" s="25" t="s">
        <v>247</v>
      </c>
      <c r="E200" s="25" t="s">
        <v>105</v>
      </c>
      <c r="F200" s="25" t="s">
        <v>173</v>
      </c>
      <c r="G200" s="25" t="str">
        <f>VLOOKUP(Repository_table[[#This Row],[Country of Destination]],$T$11:$U$47,2,)</f>
        <v>Latin America and the Caribbean</v>
      </c>
      <c r="H200" s="25" t="s">
        <v>183</v>
      </c>
      <c r="I200" s="25" t="s">
        <v>265</v>
      </c>
      <c r="J200" s="28">
        <v>3363825</v>
      </c>
      <c r="K200" s="39">
        <v>3.41</v>
      </c>
      <c r="L200" s="146"/>
      <c r="N200" s="119"/>
    </row>
    <row r="201" spans="1:14" s="17" customFormat="1" ht="15.75" customHeight="1" x14ac:dyDescent="0.25">
      <c r="A201" s="145">
        <v>42993</v>
      </c>
      <c r="B201" s="27" t="s">
        <v>58</v>
      </c>
      <c r="C201" s="27" t="s">
        <v>58</v>
      </c>
      <c r="D201" s="25" t="s">
        <v>246</v>
      </c>
      <c r="E201" s="25" t="s">
        <v>105</v>
      </c>
      <c r="F201" s="25" t="s">
        <v>110</v>
      </c>
      <c r="G201" s="25" t="str">
        <f>VLOOKUP(Repository_table[[#This Row],[Country of Destination]],$T$11:$U$47,2,)</f>
        <v>East Asia and Pacific</v>
      </c>
      <c r="H201" s="25" t="s">
        <v>345</v>
      </c>
      <c r="I201" s="25" t="s">
        <v>265</v>
      </c>
      <c r="J201" s="28">
        <v>2918342</v>
      </c>
      <c r="K201" s="39">
        <v>3.41</v>
      </c>
      <c r="L201" s="146"/>
      <c r="N201" s="119"/>
    </row>
    <row r="202" spans="1:14" s="17" customFormat="1" ht="15.75" customHeight="1" x14ac:dyDescent="0.25">
      <c r="A202" s="145">
        <v>42994</v>
      </c>
      <c r="B202" s="27" t="s">
        <v>58</v>
      </c>
      <c r="C202" s="27" t="s">
        <v>58</v>
      </c>
      <c r="D202" s="25" t="s">
        <v>247</v>
      </c>
      <c r="E202" s="25" t="s">
        <v>105</v>
      </c>
      <c r="F202" s="25" t="s">
        <v>323</v>
      </c>
      <c r="G202" s="25" t="str">
        <f>VLOOKUP(Repository_table[[#This Row],[Country of Destination]],$T$11:$U$47,2,)</f>
        <v>Europe and Central Asia</v>
      </c>
      <c r="H202" s="25" t="s">
        <v>328</v>
      </c>
      <c r="I202" s="25" t="s">
        <v>265</v>
      </c>
      <c r="J202" s="28">
        <v>3413716</v>
      </c>
      <c r="K202" s="39">
        <v>3.41</v>
      </c>
      <c r="L202" s="146"/>
      <c r="N202" s="119"/>
    </row>
    <row r="203" spans="1:14" s="17" customFormat="1" ht="15.75" customHeight="1" x14ac:dyDescent="0.25">
      <c r="A203" s="145">
        <v>42995</v>
      </c>
      <c r="B203" s="27" t="s">
        <v>58</v>
      </c>
      <c r="C203" s="27" t="s">
        <v>58</v>
      </c>
      <c r="D203" s="25" t="s">
        <v>246</v>
      </c>
      <c r="E203" s="25" t="s">
        <v>105</v>
      </c>
      <c r="F203" s="25" t="s">
        <v>73</v>
      </c>
      <c r="G203" s="25" t="str">
        <f>VLOOKUP(Repository_table[[#This Row],[Country of Destination]],$T$11:$U$47,2,)</f>
        <v>Latin America and the Caribbean</v>
      </c>
      <c r="H203" s="25" t="s">
        <v>224</v>
      </c>
      <c r="I203" s="25" t="s">
        <v>265</v>
      </c>
      <c r="J203" s="28">
        <v>3549302</v>
      </c>
      <c r="K203" s="39">
        <v>3.41</v>
      </c>
      <c r="L203" s="146"/>
      <c r="N203" s="119"/>
    </row>
    <row r="204" spans="1:14" s="17" customFormat="1" ht="15.75" customHeight="1" x14ac:dyDescent="0.25">
      <c r="A204" s="145">
        <v>42998</v>
      </c>
      <c r="B204" s="27" t="s">
        <v>58</v>
      </c>
      <c r="C204" s="27" t="s">
        <v>58</v>
      </c>
      <c r="D204" s="25" t="s">
        <v>246</v>
      </c>
      <c r="E204" s="25" t="s">
        <v>105</v>
      </c>
      <c r="F204" s="25" t="s">
        <v>181</v>
      </c>
      <c r="G204" s="25" t="str">
        <f>VLOOKUP(Repository_table[[#This Row],[Country of Destination]],$T$11:$U$47,2,)</f>
        <v>Latin America and the Caribbean</v>
      </c>
      <c r="H204" s="25" t="s">
        <v>124</v>
      </c>
      <c r="I204" s="25" t="s">
        <v>265</v>
      </c>
      <c r="J204" s="28">
        <v>2922206</v>
      </c>
      <c r="K204" s="39">
        <v>3.41</v>
      </c>
      <c r="L204" s="146"/>
      <c r="N204" s="119"/>
    </row>
    <row r="205" spans="1:14" s="17" customFormat="1" ht="15.75" customHeight="1" x14ac:dyDescent="0.25">
      <c r="A205" s="145">
        <v>42999</v>
      </c>
      <c r="B205" s="27" t="s">
        <v>58</v>
      </c>
      <c r="C205" s="27" t="s">
        <v>58</v>
      </c>
      <c r="D205" s="25" t="s">
        <v>246</v>
      </c>
      <c r="E205" s="25" t="s">
        <v>105</v>
      </c>
      <c r="F205" s="25" t="s">
        <v>110</v>
      </c>
      <c r="G205" s="25" t="str">
        <f>VLOOKUP(Repository_table[[#This Row],[Country of Destination]],$T$11:$U$47,2,)</f>
        <v>East Asia and Pacific</v>
      </c>
      <c r="H205" s="25" t="s">
        <v>161</v>
      </c>
      <c r="I205" s="25" t="s">
        <v>265</v>
      </c>
      <c r="J205" s="28">
        <v>3685650</v>
      </c>
      <c r="K205" s="39">
        <v>3.41</v>
      </c>
      <c r="L205" s="146"/>
      <c r="N205" s="119"/>
    </row>
    <row r="206" spans="1:14" s="17" customFormat="1" ht="15.75" customHeight="1" x14ac:dyDescent="0.25">
      <c r="A206" s="145">
        <v>43000</v>
      </c>
      <c r="B206" s="27" t="s">
        <v>58</v>
      </c>
      <c r="C206" s="27" t="s">
        <v>58</v>
      </c>
      <c r="D206" s="25" t="s">
        <v>321</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247</v>
      </c>
      <c r="E207" s="25" t="s">
        <v>105</v>
      </c>
      <c r="F207" s="25" t="s">
        <v>69</v>
      </c>
      <c r="G207" s="25" t="str">
        <f>VLOOKUP(Repository_table[[#This Row],[Country of Destination]],$T$11:$U$47,2,)</f>
        <v>East Asia and Pacific</v>
      </c>
      <c r="H207" s="25" t="s">
        <v>344</v>
      </c>
      <c r="I207" s="25" t="s">
        <v>265</v>
      </c>
      <c r="J207" s="28">
        <v>3548635</v>
      </c>
      <c r="K207" s="39">
        <v>3.41</v>
      </c>
      <c r="L207" s="146"/>
      <c r="N207" s="119"/>
    </row>
    <row r="208" spans="1:14" s="17" customFormat="1" ht="15.75" customHeight="1" x14ac:dyDescent="0.25">
      <c r="A208" s="145">
        <v>43003</v>
      </c>
      <c r="B208" s="27" t="s">
        <v>58</v>
      </c>
      <c r="C208" s="27" t="s">
        <v>58</v>
      </c>
      <c r="D208" s="25" t="s">
        <v>321</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246</v>
      </c>
      <c r="E209" s="25" t="s">
        <v>105</v>
      </c>
      <c r="F209" s="25" t="s">
        <v>110</v>
      </c>
      <c r="G209" s="25" t="str">
        <f>VLOOKUP(Repository_table[[#This Row],[Country of Destination]],$T$11:$U$47,2,)</f>
        <v>East Asia and Pacific</v>
      </c>
      <c r="H209" s="25" t="s">
        <v>156</v>
      </c>
      <c r="I209" s="25" t="s">
        <v>265</v>
      </c>
      <c r="J209" s="28">
        <v>3693462</v>
      </c>
      <c r="K209" s="39">
        <v>3.41</v>
      </c>
      <c r="L209" s="146"/>
      <c r="N209" s="119"/>
    </row>
    <row r="210" spans="1:14" s="17" customFormat="1" ht="15.75" customHeight="1" x14ac:dyDescent="0.25">
      <c r="A210" s="145">
        <v>43006</v>
      </c>
      <c r="B210" s="27" t="s">
        <v>58</v>
      </c>
      <c r="C210" s="27" t="s">
        <v>58</v>
      </c>
      <c r="D210" s="25" t="s">
        <v>246</v>
      </c>
      <c r="E210" s="25" t="s">
        <v>105</v>
      </c>
      <c r="F210" s="25" t="s">
        <v>73</v>
      </c>
      <c r="G210" s="25" t="str">
        <f>VLOOKUP(Repository_table[[#This Row],[Country of Destination]],$T$11:$U$47,2,)</f>
        <v>Latin America and the Caribbean</v>
      </c>
      <c r="H210" s="25" t="s">
        <v>155</v>
      </c>
      <c r="I210" s="25" t="s">
        <v>265</v>
      </c>
      <c r="J210" s="28">
        <v>3332458</v>
      </c>
      <c r="K210" s="39">
        <v>3.41</v>
      </c>
      <c r="L210" s="146"/>
      <c r="N210" s="119"/>
    </row>
    <row r="211" spans="1:14" s="17" customFormat="1" ht="15.75" customHeight="1" x14ac:dyDescent="0.25">
      <c r="A211" s="145">
        <v>43009</v>
      </c>
      <c r="B211" s="27" t="s">
        <v>58</v>
      </c>
      <c r="C211" s="27" t="s">
        <v>58</v>
      </c>
      <c r="D211" s="25" t="s">
        <v>247</v>
      </c>
      <c r="E211" s="25" t="s">
        <v>105</v>
      </c>
      <c r="F211" s="25" t="s">
        <v>69</v>
      </c>
      <c r="G211" s="25" t="str">
        <f>VLOOKUP(Repository_table[[#This Row],[Country of Destination]],$T$11:$U$47,2,)</f>
        <v>East Asia and Pacific</v>
      </c>
      <c r="H211" s="25" t="s">
        <v>228</v>
      </c>
      <c r="I211" s="25" t="s">
        <v>265</v>
      </c>
      <c r="J211" s="28">
        <v>3445495</v>
      </c>
      <c r="K211" s="39">
        <v>3.41</v>
      </c>
      <c r="L211" s="146"/>
      <c r="N211" s="119"/>
    </row>
    <row r="212" spans="1:14" s="17" customFormat="1" ht="15.75" customHeight="1" x14ac:dyDescent="0.25">
      <c r="A212" s="145">
        <v>43011</v>
      </c>
      <c r="B212" s="27" t="s">
        <v>58</v>
      </c>
      <c r="C212" s="27" t="s">
        <v>58</v>
      </c>
      <c r="D212" s="25" t="s">
        <v>246</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247</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321</v>
      </c>
      <c r="E214" s="25" t="s">
        <v>190</v>
      </c>
      <c r="F214" s="25" t="s">
        <v>173</v>
      </c>
      <c r="G214" s="25" t="str">
        <f>VLOOKUP(Repository_table[[#This Row],[Country of Destination]],$T$11:$U$47,2,)</f>
        <v>Latin America and the Caribbean</v>
      </c>
      <c r="H214" s="25" t="s">
        <v>122</v>
      </c>
      <c r="I214" s="25" t="s">
        <v>265</v>
      </c>
      <c r="J214" s="28">
        <v>3408781</v>
      </c>
      <c r="K214" s="39">
        <v>4.5599999999999996</v>
      </c>
      <c r="L214" s="146" t="s">
        <v>67</v>
      </c>
      <c r="N214" s="119"/>
    </row>
    <row r="215" spans="1:14" s="17" customFormat="1" ht="15.75" customHeight="1" x14ac:dyDescent="0.25">
      <c r="A215" s="145">
        <v>43015</v>
      </c>
      <c r="B215" s="27" t="s">
        <v>58</v>
      </c>
      <c r="C215" s="27" t="s">
        <v>58</v>
      </c>
      <c r="D215" s="25" t="s">
        <v>247</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247</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247</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247</v>
      </c>
      <c r="E218" s="25" t="s">
        <v>105</v>
      </c>
      <c r="F218" s="25" t="s">
        <v>360</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321</v>
      </c>
      <c r="E219" s="25" t="s">
        <v>190</v>
      </c>
      <c r="F219" s="25" t="s">
        <v>73</v>
      </c>
      <c r="G219" s="25" t="str">
        <f>VLOOKUP(Repository_table[[#This Row],[Country of Destination]],$T$11:$U$47,2,)</f>
        <v>Latin America and the Caribbean</v>
      </c>
      <c r="H219" s="25" t="s">
        <v>169</v>
      </c>
      <c r="I219" s="25" t="s">
        <v>265</v>
      </c>
      <c r="J219" s="28">
        <v>3692653</v>
      </c>
      <c r="K219" s="39">
        <v>5.75</v>
      </c>
      <c r="L219" s="146" t="s">
        <v>67</v>
      </c>
      <c r="N219" s="119"/>
    </row>
    <row r="220" spans="1:14" s="17" customFormat="1" ht="15.75" customHeight="1" x14ac:dyDescent="0.25">
      <c r="A220" s="145">
        <v>43021</v>
      </c>
      <c r="B220" s="27" t="s">
        <v>58</v>
      </c>
      <c r="C220" s="27" t="s">
        <v>58</v>
      </c>
      <c r="D220" s="25" t="s">
        <v>246</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247</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246</v>
      </c>
      <c r="E222" s="25" t="s">
        <v>105</v>
      </c>
      <c r="F222" s="25" t="s">
        <v>109</v>
      </c>
      <c r="G222" s="25" t="str">
        <f>VLOOKUP(Repository_table[[#This Row],[Country of Destination]],$T$11:$U$47,2,)</f>
        <v>Latin America and the Caribbean</v>
      </c>
      <c r="H222" s="25" t="s">
        <v>328</v>
      </c>
      <c r="I222" s="25" t="s">
        <v>265</v>
      </c>
      <c r="J222" s="28">
        <v>3675334</v>
      </c>
      <c r="K222" s="39">
        <v>3.42</v>
      </c>
      <c r="L222" s="146"/>
      <c r="N222" s="119"/>
    </row>
    <row r="223" spans="1:14" s="17" customFormat="1" ht="15.75" customHeight="1" x14ac:dyDescent="0.25">
      <c r="A223" s="145">
        <v>43027</v>
      </c>
      <c r="B223" s="27" t="s">
        <v>58</v>
      </c>
      <c r="C223" s="27" t="s">
        <v>58</v>
      </c>
      <c r="D223" s="25" t="s">
        <v>247</v>
      </c>
      <c r="E223" s="25" t="s">
        <v>105</v>
      </c>
      <c r="F223" s="25" t="s">
        <v>69</v>
      </c>
      <c r="G223" s="25" t="str">
        <f>VLOOKUP(Repository_table[[#This Row],[Country of Destination]],$T$11:$U$47,2,)</f>
        <v>East Asia and Pacific</v>
      </c>
      <c r="H223" s="25" t="s">
        <v>342</v>
      </c>
      <c r="I223" s="25" t="s">
        <v>265</v>
      </c>
      <c r="J223" s="28">
        <v>3595468</v>
      </c>
      <c r="K223" s="39">
        <v>3.42</v>
      </c>
      <c r="L223" s="146"/>
      <c r="N223" s="119"/>
    </row>
    <row r="224" spans="1:14" s="17" customFormat="1" ht="15.75" customHeight="1" x14ac:dyDescent="0.25">
      <c r="A224" s="145">
        <v>43028</v>
      </c>
      <c r="B224" s="27" t="s">
        <v>58</v>
      </c>
      <c r="C224" s="27" t="s">
        <v>58</v>
      </c>
      <c r="D224" s="25" t="s">
        <v>321</v>
      </c>
      <c r="E224" s="25" t="s">
        <v>190</v>
      </c>
      <c r="F224" s="25" t="s">
        <v>73</v>
      </c>
      <c r="G224" s="25" t="str">
        <f>VLOOKUP(Repository_table[[#This Row],[Country of Destination]],$T$11:$U$47,2,)</f>
        <v>Latin America and the Caribbean</v>
      </c>
      <c r="H224" s="25" t="s">
        <v>288</v>
      </c>
      <c r="I224" s="25" t="s">
        <v>265</v>
      </c>
      <c r="J224" s="28">
        <v>2993739</v>
      </c>
      <c r="K224" s="39">
        <v>4.8099999999999996</v>
      </c>
      <c r="L224" s="146" t="s">
        <v>245</v>
      </c>
      <c r="N224" s="119"/>
    </row>
    <row r="225" spans="1:14" s="17" customFormat="1" ht="15.75" customHeight="1" x14ac:dyDescent="0.25">
      <c r="A225" s="145">
        <v>43029</v>
      </c>
      <c r="B225" s="27" t="s">
        <v>58</v>
      </c>
      <c r="C225" s="27" t="s">
        <v>58</v>
      </c>
      <c r="D225" s="25" t="s">
        <v>321</v>
      </c>
      <c r="E225" s="25" t="s">
        <v>190</v>
      </c>
      <c r="F225" s="25" t="s">
        <v>153</v>
      </c>
      <c r="G225" s="25" t="str">
        <f>VLOOKUP(Repository_table[[#This Row],[Country of Destination]],$T$11:$U$47,2,)</f>
        <v>Middle East and North Africa</v>
      </c>
      <c r="H225" s="25" t="s">
        <v>168</v>
      </c>
      <c r="I225" s="25" t="s">
        <v>265</v>
      </c>
      <c r="J225" s="28">
        <v>3372582</v>
      </c>
      <c r="K225" s="39">
        <v>5.24</v>
      </c>
      <c r="L225" s="146" t="s">
        <v>67</v>
      </c>
      <c r="N225" s="119"/>
    </row>
    <row r="226" spans="1:14" s="17" customFormat="1" ht="15.75" customHeight="1" x14ac:dyDescent="0.25">
      <c r="A226" s="145">
        <v>43031</v>
      </c>
      <c r="B226" s="27" t="s">
        <v>58</v>
      </c>
      <c r="C226" s="27" t="s">
        <v>58</v>
      </c>
      <c r="D226" s="25" t="s">
        <v>247</v>
      </c>
      <c r="E226" s="25" t="s">
        <v>105</v>
      </c>
      <c r="F226" s="25" t="s">
        <v>69</v>
      </c>
      <c r="G226" s="25" t="str">
        <f>VLOOKUP(Repository_table[[#This Row],[Country of Destination]],$T$11:$U$47,2,)</f>
        <v>East Asia and Pacific</v>
      </c>
      <c r="H226" s="25" t="s">
        <v>343</v>
      </c>
      <c r="I226" s="25" t="s">
        <v>265</v>
      </c>
      <c r="J226" s="28">
        <v>3291869</v>
      </c>
      <c r="K226" s="39">
        <v>3.42</v>
      </c>
      <c r="L226" s="146"/>
      <c r="N226" s="119"/>
    </row>
    <row r="227" spans="1:14" s="17" customFormat="1" ht="15.75" customHeight="1" x14ac:dyDescent="0.25">
      <c r="A227" s="145">
        <v>43032</v>
      </c>
      <c r="B227" s="27" t="s">
        <v>58</v>
      </c>
      <c r="C227" s="27" t="s">
        <v>58</v>
      </c>
      <c r="D227" s="25" t="s">
        <v>247</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321</v>
      </c>
      <c r="E228" s="25" t="s">
        <v>190</v>
      </c>
      <c r="F228" s="25" t="s">
        <v>110</v>
      </c>
      <c r="G228" s="25" t="str">
        <f>VLOOKUP(Repository_table[[#This Row],[Country of Destination]],$T$11:$U$47,2,)</f>
        <v>East Asia and Pacific</v>
      </c>
      <c r="H228" s="25" t="s">
        <v>132</v>
      </c>
      <c r="I228" s="25" t="s">
        <v>265</v>
      </c>
      <c r="J228" s="28">
        <v>3422112</v>
      </c>
      <c r="K228" s="39">
        <v>5.25</v>
      </c>
      <c r="L228" s="146" t="s">
        <v>67</v>
      </c>
      <c r="N228" s="119"/>
    </row>
    <row r="229" spans="1:14" s="17" customFormat="1" ht="15.75" customHeight="1" x14ac:dyDescent="0.25">
      <c r="A229" s="145">
        <v>43034</v>
      </c>
      <c r="B229" s="27" t="s">
        <v>58</v>
      </c>
      <c r="C229" s="27" t="s">
        <v>58</v>
      </c>
      <c r="D229" s="25" t="s">
        <v>246</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247</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247</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321</v>
      </c>
      <c r="E232" s="25" t="s">
        <v>190</v>
      </c>
      <c r="F232" s="25" t="s">
        <v>110</v>
      </c>
      <c r="G232" s="25" t="str">
        <f>VLOOKUP(Repository_table[[#This Row],[Country of Destination]],$T$11:$U$47,2,)</f>
        <v>East Asia and Pacific</v>
      </c>
      <c r="H232" s="25" t="s">
        <v>115</v>
      </c>
      <c r="I232" s="25" t="s">
        <v>265</v>
      </c>
      <c r="J232" s="28">
        <v>3437053</v>
      </c>
      <c r="K232" s="39">
        <v>5.15</v>
      </c>
      <c r="L232" s="146" t="s">
        <v>67</v>
      </c>
      <c r="N232" s="119"/>
    </row>
    <row r="233" spans="1:14" s="17" customFormat="1" ht="15.75" customHeight="1" x14ac:dyDescent="0.25">
      <c r="A233" s="145">
        <v>43039</v>
      </c>
      <c r="B233" s="27" t="s">
        <v>58</v>
      </c>
      <c r="C233" s="27" t="s">
        <v>58</v>
      </c>
      <c r="D233" s="25" t="s">
        <v>246</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321</v>
      </c>
      <c r="E234" s="25" t="s">
        <v>190</v>
      </c>
      <c r="F234" s="25" t="s">
        <v>73</v>
      </c>
      <c r="G234" s="25" t="str">
        <f>VLOOKUP(Repository_table[[#This Row],[Country of Destination]],$T$11:$U$47,2,)</f>
        <v>Latin America and the Caribbean</v>
      </c>
      <c r="H234" s="25" t="s">
        <v>199</v>
      </c>
      <c r="I234" s="25" t="s">
        <v>265</v>
      </c>
      <c r="J234" s="28">
        <v>3454120</v>
      </c>
      <c r="K234" s="39">
        <v>4.58</v>
      </c>
      <c r="L234" s="146" t="s">
        <v>67</v>
      </c>
      <c r="N234" s="119"/>
    </row>
    <row r="235" spans="1:14" s="17" customFormat="1" ht="15.75" customHeight="1" x14ac:dyDescent="0.25">
      <c r="A235" s="145">
        <v>43043</v>
      </c>
      <c r="B235" s="27" t="s">
        <v>58</v>
      </c>
      <c r="C235" s="27" t="s">
        <v>58</v>
      </c>
      <c r="D235" s="25" t="s">
        <v>321</v>
      </c>
      <c r="E235" s="25" t="s">
        <v>190</v>
      </c>
      <c r="F235" s="25" t="s">
        <v>65</v>
      </c>
      <c r="G235" s="25" t="str">
        <f>VLOOKUP(Repository_table[[#This Row],[Country of Destination]],$T$11:$U$47,2,)</f>
        <v>South Asia</v>
      </c>
      <c r="H235" s="25" t="s">
        <v>133</v>
      </c>
      <c r="I235" s="25" t="s">
        <v>265</v>
      </c>
      <c r="J235" s="28">
        <v>3414148</v>
      </c>
      <c r="K235" s="39">
        <v>5.4</v>
      </c>
      <c r="L235" s="146" t="s">
        <v>67</v>
      </c>
      <c r="N235" s="119"/>
    </row>
    <row r="236" spans="1:14" s="17" customFormat="1" ht="15.75" customHeight="1" x14ac:dyDescent="0.25">
      <c r="A236" s="145">
        <v>43044</v>
      </c>
      <c r="B236" s="27" t="s">
        <v>58</v>
      </c>
      <c r="C236" s="27" t="s">
        <v>58</v>
      </c>
      <c r="D236" s="25" t="s">
        <v>247</v>
      </c>
      <c r="E236" s="25" t="s">
        <v>105</v>
      </c>
      <c r="F236" s="25" t="s">
        <v>69</v>
      </c>
      <c r="G236" s="25" t="str">
        <f>VLOOKUP(Repository_table[[#This Row],[Country of Destination]],$T$11:$U$47,2,)</f>
        <v>East Asia and Pacific</v>
      </c>
      <c r="H236" s="25" t="s">
        <v>187</v>
      </c>
      <c r="I236" s="25" t="s">
        <v>265</v>
      </c>
      <c r="J236" s="28">
        <v>3720956</v>
      </c>
      <c r="K236" s="39">
        <v>3.16</v>
      </c>
      <c r="L236" s="146"/>
      <c r="N236" s="119"/>
    </row>
    <row r="237" spans="1:14" s="17" customFormat="1" ht="15.75" customHeight="1" x14ac:dyDescent="0.25">
      <c r="A237" s="145">
        <v>43046</v>
      </c>
      <c r="B237" s="27" t="s">
        <v>58</v>
      </c>
      <c r="C237" s="27" t="s">
        <v>58</v>
      </c>
      <c r="D237" s="25" t="s">
        <v>247</v>
      </c>
      <c r="E237" s="25" t="s">
        <v>105</v>
      </c>
      <c r="F237" s="25" t="s">
        <v>236</v>
      </c>
      <c r="G237" s="25" t="str">
        <f>VLOOKUP(Repository_table[[#This Row],[Country of Destination]],$T$11:$U$47,2,)</f>
        <v>Europe and Central Asia</v>
      </c>
      <c r="H237" s="25" t="s">
        <v>340</v>
      </c>
      <c r="I237" s="25" t="s">
        <v>265</v>
      </c>
      <c r="J237" s="28">
        <v>3616671</v>
      </c>
      <c r="K237" s="39">
        <v>3.16</v>
      </c>
      <c r="L237" s="146"/>
      <c r="N237" s="119"/>
    </row>
    <row r="238" spans="1:14" s="17" customFormat="1" ht="15.75" customHeight="1" x14ac:dyDescent="0.25">
      <c r="A238" s="145">
        <v>43047</v>
      </c>
      <c r="B238" s="27" t="s">
        <v>58</v>
      </c>
      <c r="C238" s="27" t="s">
        <v>58</v>
      </c>
      <c r="D238" s="25" t="s">
        <v>247</v>
      </c>
      <c r="E238" s="25" t="s">
        <v>105</v>
      </c>
      <c r="F238" s="25" t="s">
        <v>69</v>
      </c>
      <c r="G238" s="25" t="str">
        <f>VLOOKUP(Repository_table[[#This Row],[Country of Destination]],$T$11:$U$47,2,)</f>
        <v>East Asia and Pacific</v>
      </c>
      <c r="H238" s="25" t="s">
        <v>341</v>
      </c>
      <c r="I238" s="25" t="s">
        <v>265</v>
      </c>
      <c r="J238" s="28">
        <v>3304251</v>
      </c>
      <c r="K238" s="39">
        <v>6.16</v>
      </c>
      <c r="L238" s="146" t="s">
        <v>103</v>
      </c>
      <c r="N238" s="119"/>
    </row>
    <row r="239" spans="1:14" s="17" customFormat="1" ht="15.75" customHeight="1" x14ac:dyDescent="0.25">
      <c r="A239" s="145">
        <v>43048</v>
      </c>
      <c r="B239" s="27" t="s">
        <v>58</v>
      </c>
      <c r="C239" s="27" t="s">
        <v>58</v>
      </c>
      <c r="D239" s="25" t="s">
        <v>321</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247</v>
      </c>
      <c r="E240" s="25" t="s">
        <v>105</v>
      </c>
      <c r="F240" s="25" t="s">
        <v>106</v>
      </c>
      <c r="G240" s="25" t="str">
        <f>VLOOKUP(Repository_table[[#This Row],[Country of Destination]],$T$11:$U$47,2,)</f>
        <v>Europe and Central Asia</v>
      </c>
      <c r="H240" s="25" t="s">
        <v>131</v>
      </c>
      <c r="I240" s="25" t="s">
        <v>265</v>
      </c>
      <c r="J240" s="28">
        <v>3408354</v>
      </c>
      <c r="K240" s="39">
        <v>3.16</v>
      </c>
      <c r="L240" s="146"/>
      <c r="N240" s="119"/>
    </row>
    <row r="241" spans="1:14" s="17" customFormat="1" ht="15.75" customHeight="1" x14ac:dyDescent="0.25">
      <c r="A241" s="145">
        <v>43050</v>
      </c>
      <c r="B241" s="27" t="s">
        <v>58</v>
      </c>
      <c r="C241" s="27" t="s">
        <v>58</v>
      </c>
      <c r="D241" s="25" t="s">
        <v>247</v>
      </c>
      <c r="E241" s="25" t="s">
        <v>105</v>
      </c>
      <c r="F241" s="25" t="s">
        <v>69</v>
      </c>
      <c r="G241" s="25" t="str">
        <f>VLOOKUP(Repository_table[[#This Row],[Country of Destination]],$T$11:$U$47,2,)</f>
        <v>East Asia and Pacific</v>
      </c>
      <c r="H241" s="25" t="s">
        <v>226</v>
      </c>
      <c r="I241" s="25" t="s">
        <v>265</v>
      </c>
      <c r="J241" s="28">
        <v>3389614</v>
      </c>
      <c r="K241" s="39">
        <v>3.16</v>
      </c>
      <c r="L241" s="146"/>
      <c r="N241" s="119"/>
    </row>
    <row r="242" spans="1:14" s="17" customFormat="1" ht="15.75" customHeight="1" x14ac:dyDescent="0.25">
      <c r="A242" s="145">
        <v>43051</v>
      </c>
      <c r="B242" s="27" t="s">
        <v>58</v>
      </c>
      <c r="C242" s="27" t="s">
        <v>58</v>
      </c>
      <c r="D242" s="25" t="s">
        <v>321</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247</v>
      </c>
      <c r="E243" s="25" t="s">
        <v>105</v>
      </c>
      <c r="F243" s="25" t="s">
        <v>360</v>
      </c>
      <c r="G243" s="25" t="str">
        <f>VLOOKUP(Repository_table[[#This Row],[Country of Destination]],$T$11:$U$47,2,)</f>
        <v>East Asia and Pacific</v>
      </c>
      <c r="H243" s="25" t="s">
        <v>234</v>
      </c>
      <c r="I243" s="25" t="s">
        <v>265</v>
      </c>
      <c r="J243" s="28">
        <v>2934022</v>
      </c>
      <c r="K243" s="39">
        <v>6.16</v>
      </c>
      <c r="L243" s="146" t="s">
        <v>103</v>
      </c>
      <c r="N243" s="119"/>
    </row>
    <row r="244" spans="1:14" s="17" customFormat="1" ht="15.75" customHeight="1" x14ac:dyDescent="0.25">
      <c r="A244" s="145">
        <v>43054</v>
      </c>
      <c r="B244" s="27" t="s">
        <v>58</v>
      </c>
      <c r="C244" s="27" t="s">
        <v>58</v>
      </c>
      <c r="D244" s="25" t="s">
        <v>246</v>
      </c>
      <c r="E244" s="25" t="s">
        <v>105</v>
      </c>
      <c r="F244" s="25" t="s">
        <v>110</v>
      </c>
      <c r="G244" s="25" t="str">
        <f>VLOOKUP(Repository_table[[#This Row],[Country of Destination]],$T$11:$U$47,2,)</f>
        <v>East Asia and Pacific</v>
      </c>
      <c r="H244" s="25" t="s">
        <v>328</v>
      </c>
      <c r="I244" s="25" t="s">
        <v>265</v>
      </c>
      <c r="J244" s="28">
        <v>3294753</v>
      </c>
      <c r="K244" s="39">
        <v>3.17</v>
      </c>
      <c r="L244" s="146"/>
      <c r="N244" s="119"/>
    </row>
    <row r="245" spans="1:14" s="17" customFormat="1" ht="15.75" customHeight="1" x14ac:dyDescent="0.25">
      <c r="A245" s="145">
        <v>43055</v>
      </c>
      <c r="B245" s="27" t="s">
        <v>58</v>
      </c>
      <c r="C245" s="27" t="s">
        <v>58</v>
      </c>
      <c r="D245" s="25" t="s">
        <v>246</v>
      </c>
      <c r="E245" s="25" t="s">
        <v>105</v>
      </c>
      <c r="F245" s="25" t="s">
        <v>73</v>
      </c>
      <c r="G245" s="25" t="str">
        <f>VLOOKUP(Repository_table[[#This Row],[Country of Destination]],$T$11:$U$47,2,)</f>
        <v>Latin America and the Caribbean</v>
      </c>
      <c r="H245" s="25" t="s">
        <v>339</v>
      </c>
      <c r="I245" s="25" t="s">
        <v>265</v>
      </c>
      <c r="J245" s="28">
        <v>3716909</v>
      </c>
      <c r="K245" s="39">
        <v>6.17</v>
      </c>
      <c r="L245" s="146" t="s">
        <v>103</v>
      </c>
      <c r="N245" s="119"/>
    </row>
    <row r="246" spans="1:14" s="17" customFormat="1" ht="15.75" customHeight="1" x14ac:dyDescent="0.25">
      <c r="A246" s="145">
        <v>43057</v>
      </c>
      <c r="B246" s="27" t="s">
        <v>58</v>
      </c>
      <c r="C246" s="27" t="s">
        <v>58</v>
      </c>
      <c r="D246" s="25" t="s">
        <v>246</v>
      </c>
      <c r="E246" s="25" t="s">
        <v>105</v>
      </c>
      <c r="F246" s="25" t="s">
        <v>73</v>
      </c>
      <c r="G246" s="25" t="str">
        <f>VLOOKUP(Repository_table[[#This Row],[Country of Destination]],$T$11:$U$47,2,)</f>
        <v>Latin America and the Caribbean</v>
      </c>
      <c r="H246" s="25" t="s">
        <v>111</v>
      </c>
      <c r="I246" s="25" t="s">
        <v>265</v>
      </c>
      <c r="J246" s="28">
        <v>3589143</v>
      </c>
      <c r="K246" s="39">
        <v>3.17</v>
      </c>
      <c r="L246" s="146"/>
      <c r="N246" s="119"/>
    </row>
    <row r="247" spans="1:14" s="17" customFormat="1" ht="15.75" customHeight="1" x14ac:dyDescent="0.25">
      <c r="A247" s="145">
        <v>43058</v>
      </c>
      <c r="B247" s="27" t="s">
        <v>58</v>
      </c>
      <c r="C247" s="27" t="s">
        <v>58</v>
      </c>
      <c r="D247" s="25" t="s">
        <v>246</v>
      </c>
      <c r="E247" s="25" t="s">
        <v>105</v>
      </c>
      <c r="F247" s="25" t="s">
        <v>110</v>
      </c>
      <c r="G247" s="25" t="str">
        <f>VLOOKUP(Repository_table[[#This Row],[Country of Destination]],$T$11:$U$47,2,)</f>
        <v>East Asia and Pacific</v>
      </c>
      <c r="H247" s="25" t="s">
        <v>337</v>
      </c>
      <c r="I247" s="25" t="s">
        <v>265</v>
      </c>
      <c r="J247" s="28">
        <v>3329651</v>
      </c>
      <c r="K247" s="39">
        <v>6.17</v>
      </c>
      <c r="L247" s="146" t="s">
        <v>103</v>
      </c>
      <c r="N247" s="119"/>
    </row>
    <row r="248" spans="1:14" s="17" customFormat="1" ht="15.75" customHeight="1" x14ac:dyDescent="0.25">
      <c r="A248" s="145">
        <v>43059</v>
      </c>
      <c r="B248" s="27" t="s">
        <v>58</v>
      </c>
      <c r="C248" s="27" t="s">
        <v>58</v>
      </c>
      <c r="D248" s="25" t="s">
        <v>321</v>
      </c>
      <c r="E248" s="25" t="s">
        <v>190</v>
      </c>
      <c r="F248" s="25" t="s">
        <v>69</v>
      </c>
      <c r="G248" s="25" t="str">
        <f>VLOOKUP(Repository_table[[#This Row],[Country of Destination]],$T$11:$U$47,2,)</f>
        <v>East Asia and Pacific</v>
      </c>
      <c r="H248" s="25" t="s">
        <v>288</v>
      </c>
      <c r="I248" s="25" t="s">
        <v>265</v>
      </c>
      <c r="J248" s="28">
        <v>3412666</v>
      </c>
      <c r="K248" s="39">
        <v>4.91</v>
      </c>
      <c r="L248" s="146" t="s">
        <v>67</v>
      </c>
      <c r="N248" s="119"/>
    </row>
    <row r="249" spans="1:14" s="17" customFormat="1" ht="15.75" customHeight="1" x14ac:dyDescent="0.25">
      <c r="A249" s="145">
        <v>43061</v>
      </c>
      <c r="B249" s="27" t="s">
        <v>58</v>
      </c>
      <c r="C249" s="27" t="s">
        <v>58</v>
      </c>
      <c r="D249" s="25" t="s">
        <v>247</v>
      </c>
      <c r="E249" s="25" t="s">
        <v>105</v>
      </c>
      <c r="F249" s="25" t="s">
        <v>66</v>
      </c>
      <c r="G249" s="25" t="str">
        <f>VLOOKUP(Repository_table[[#This Row],[Country of Destination]],$T$11:$U$47,2,)</f>
        <v>Europe and Central Asia</v>
      </c>
      <c r="H249" s="25" t="s">
        <v>114</v>
      </c>
      <c r="I249" s="25" t="s">
        <v>265</v>
      </c>
      <c r="J249" s="28">
        <v>3701856</v>
      </c>
      <c r="K249" s="39">
        <v>3.16</v>
      </c>
      <c r="L249" s="146"/>
      <c r="N249" s="119"/>
    </row>
    <row r="250" spans="1:14" s="17" customFormat="1" ht="15.75" customHeight="1" x14ac:dyDescent="0.25">
      <c r="A250" s="145">
        <v>43062</v>
      </c>
      <c r="B250" s="27" t="s">
        <v>58</v>
      </c>
      <c r="C250" s="27" t="s">
        <v>58</v>
      </c>
      <c r="D250" s="25" t="s">
        <v>246</v>
      </c>
      <c r="E250" s="25" t="s">
        <v>105</v>
      </c>
      <c r="F250" s="25" t="s">
        <v>110</v>
      </c>
      <c r="G250" s="25" t="str">
        <f>VLOOKUP(Repository_table[[#This Row],[Country of Destination]],$T$11:$U$47,2,)</f>
        <v>East Asia and Pacific</v>
      </c>
      <c r="H250" s="25" t="s">
        <v>167</v>
      </c>
      <c r="I250" s="25" t="s">
        <v>265</v>
      </c>
      <c r="J250" s="28">
        <v>3433573</v>
      </c>
      <c r="K250" s="39">
        <v>6.17</v>
      </c>
      <c r="L250" s="146" t="s">
        <v>103</v>
      </c>
      <c r="N250" s="119"/>
    </row>
    <row r="251" spans="1:14" s="17" customFormat="1" ht="15.75" customHeight="1" x14ac:dyDescent="0.25">
      <c r="A251" s="145">
        <v>43064</v>
      </c>
      <c r="B251" s="27" t="s">
        <v>58</v>
      </c>
      <c r="C251" s="27" t="s">
        <v>58</v>
      </c>
      <c r="D251" s="25" t="s">
        <v>247</v>
      </c>
      <c r="E251" s="25" t="s">
        <v>105</v>
      </c>
      <c r="F251" s="25" t="s">
        <v>65</v>
      </c>
      <c r="G251" s="25" t="str">
        <f>VLOOKUP(Repository_table[[#This Row],[Country of Destination]],$T$11:$U$47,2,)</f>
        <v>South Asia</v>
      </c>
      <c r="H251" s="25" t="s">
        <v>338</v>
      </c>
      <c r="I251" s="25" t="s">
        <v>265</v>
      </c>
      <c r="J251" s="28">
        <v>3643288</v>
      </c>
      <c r="K251" s="39">
        <v>3.16</v>
      </c>
      <c r="L251" s="146"/>
      <c r="N251" s="119"/>
    </row>
    <row r="252" spans="1:14" s="17" customFormat="1" ht="15.75" customHeight="1" x14ac:dyDescent="0.25">
      <c r="A252" s="145">
        <v>43065</v>
      </c>
      <c r="B252" s="27" t="s">
        <v>58</v>
      </c>
      <c r="C252" s="27" t="s">
        <v>58</v>
      </c>
      <c r="D252" s="25" t="s">
        <v>246</v>
      </c>
      <c r="E252" s="25" t="s">
        <v>105</v>
      </c>
      <c r="F252" s="25" t="s">
        <v>110</v>
      </c>
      <c r="G252" s="25" t="str">
        <f>VLOOKUP(Repository_table[[#This Row],[Country of Destination]],$T$11:$U$47,2,)</f>
        <v>East Asia and Pacific</v>
      </c>
      <c r="H252" s="25" t="s">
        <v>156</v>
      </c>
      <c r="I252" s="25" t="s">
        <v>265</v>
      </c>
      <c r="J252" s="28">
        <v>3690014</v>
      </c>
      <c r="K252" s="39">
        <v>3.17</v>
      </c>
      <c r="L252" s="146"/>
      <c r="N252" s="119"/>
    </row>
    <row r="253" spans="1:14" s="17" customFormat="1" ht="15.75" customHeight="1" x14ac:dyDescent="0.25">
      <c r="A253" s="145">
        <v>43066</v>
      </c>
      <c r="B253" s="27" t="s">
        <v>58</v>
      </c>
      <c r="C253" s="27" t="s">
        <v>58</v>
      </c>
      <c r="D253" s="25" t="s">
        <v>321</v>
      </c>
      <c r="E253" s="25" t="s">
        <v>190</v>
      </c>
      <c r="F253" s="25" t="s">
        <v>69</v>
      </c>
      <c r="G253" s="25" t="str">
        <f>VLOOKUP(Repository_table[[#This Row],[Country of Destination]],$T$11:$U$47,2,)</f>
        <v>East Asia and Pacific</v>
      </c>
      <c r="H253" s="25" t="s">
        <v>160</v>
      </c>
      <c r="I253" s="25" t="s">
        <v>265</v>
      </c>
      <c r="J253" s="28">
        <v>3619306</v>
      </c>
      <c r="K253" s="39">
        <v>4.37</v>
      </c>
      <c r="L253" s="146" t="s">
        <v>67</v>
      </c>
      <c r="N253" s="119"/>
    </row>
    <row r="254" spans="1:14" s="17" customFormat="1" ht="15.75" customHeight="1" x14ac:dyDescent="0.25">
      <c r="A254" s="145">
        <v>43067</v>
      </c>
      <c r="B254" s="27" t="s">
        <v>58</v>
      </c>
      <c r="C254" s="27" t="s">
        <v>58</v>
      </c>
      <c r="D254" s="25" t="s">
        <v>246</v>
      </c>
      <c r="E254" s="25" t="s">
        <v>105</v>
      </c>
      <c r="F254" s="25" t="s">
        <v>110</v>
      </c>
      <c r="G254" s="25" t="str">
        <f>VLOOKUP(Repository_table[[#This Row],[Country of Destination]],$T$11:$U$47,2,)</f>
        <v>East Asia and Pacific</v>
      </c>
      <c r="H254" s="25" t="s">
        <v>161</v>
      </c>
      <c r="I254" s="25" t="s">
        <v>265</v>
      </c>
      <c r="J254" s="28">
        <v>3687916</v>
      </c>
      <c r="K254" s="39">
        <v>3.17</v>
      </c>
      <c r="L254" s="146"/>
      <c r="N254" s="119"/>
    </row>
    <row r="255" spans="1:14" s="17" customFormat="1" ht="15.75" customHeight="1" x14ac:dyDescent="0.25">
      <c r="A255" s="145">
        <v>43068</v>
      </c>
      <c r="B255" s="27" t="s">
        <v>58</v>
      </c>
      <c r="C255" s="27" t="s">
        <v>58</v>
      </c>
      <c r="D255" s="25" t="s">
        <v>246</v>
      </c>
      <c r="E255" s="25" t="s">
        <v>105</v>
      </c>
      <c r="F255" s="25" t="s">
        <v>181</v>
      </c>
      <c r="G255" s="25" t="str">
        <f>VLOOKUP(Repository_table[[#This Row],[Country of Destination]],$T$11:$U$47,2,)</f>
        <v>Latin America and the Caribbean</v>
      </c>
      <c r="H255" s="25" t="s">
        <v>89</v>
      </c>
      <c r="I255" s="25" t="s">
        <v>265</v>
      </c>
      <c r="J255" s="28">
        <v>2834722</v>
      </c>
      <c r="K255" s="39">
        <v>3.17</v>
      </c>
      <c r="L255" s="146"/>
      <c r="N255" s="119"/>
    </row>
    <row r="256" spans="1:14" s="17" customFormat="1" ht="15.75" customHeight="1" x14ac:dyDescent="0.25">
      <c r="A256" s="145">
        <v>43069</v>
      </c>
      <c r="B256" s="27" t="s">
        <v>58</v>
      </c>
      <c r="C256" s="27" t="s">
        <v>58</v>
      </c>
      <c r="D256" s="25" t="s">
        <v>321</v>
      </c>
      <c r="E256" s="25" t="s">
        <v>190</v>
      </c>
      <c r="F256" s="25" t="s">
        <v>110</v>
      </c>
      <c r="G256" s="25" t="str">
        <f>VLOOKUP(Repository_table[[#This Row],[Country of Destination]],$T$11:$U$47,2,)</f>
        <v>East Asia and Pacific</v>
      </c>
      <c r="H256" s="25" t="s">
        <v>154</v>
      </c>
      <c r="I256" s="25" t="s">
        <v>265</v>
      </c>
      <c r="J256" s="28">
        <v>3705124</v>
      </c>
      <c r="K256" s="39">
        <v>4.8600000000000003</v>
      </c>
      <c r="L256" s="146" t="s">
        <v>67</v>
      </c>
      <c r="N256" s="119"/>
    </row>
    <row r="257" spans="1:14" s="17" customFormat="1" ht="15.75" customHeight="1" x14ac:dyDescent="0.25">
      <c r="A257" s="145">
        <v>43071</v>
      </c>
      <c r="B257" s="27" t="s">
        <v>58</v>
      </c>
      <c r="C257" s="27" t="s">
        <v>58</v>
      </c>
      <c r="D257" s="25" t="s">
        <v>247</v>
      </c>
      <c r="E257" s="25" t="s">
        <v>105</v>
      </c>
      <c r="F257" s="25" t="s">
        <v>69</v>
      </c>
      <c r="G257" s="25" t="str">
        <f>VLOOKUP(Repository_table[[#This Row],[Country of Destination]],$T$11:$U$47,2,)</f>
        <v>East Asia and Pacific</v>
      </c>
      <c r="H257" s="25" t="s">
        <v>335</v>
      </c>
      <c r="I257" s="25" t="s">
        <v>265</v>
      </c>
      <c r="J257" s="28">
        <v>3297227</v>
      </c>
      <c r="K257" s="39">
        <v>3.54</v>
      </c>
      <c r="L257" s="146"/>
      <c r="N257" s="119"/>
    </row>
    <row r="258" spans="1:14" s="17" customFormat="1" ht="15.75" customHeight="1" x14ac:dyDescent="0.25">
      <c r="A258" s="145">
        <v>43072</v>
      </c>
      <c r="B258" s="27" t="s">
        <v>58</v>
      </c>
      <c r="C258" s="27" t="s">
        <v>58</v>
      </c>
      <c r="D258" s="25" t="s">
        <v>246</v>
      </c>
      <c r="E258" s="25" t="s">
        <v>105</v>
      </c>
      <c r="F258" s="25" t="s">
        <v>110</v>
      </c>
      <c r="G258" s="25" t="str">
        <f>VLOOKUP(Repository_table[[#This Row],[Country of Destination]],$T$11:$U$47,2,)</f>
        <v>East Asia and Pacific</v>
      </c>
      <c r="H258" s="25" t="s">
        <v>249</v>
      </c>
      <c r="I258" s="25" t="s">
        <v>265</v>
      </c>
      <c r="J258" s="28">
        <v>3087309</v>
      </c>
      <c r="K258" s="39">
        <v>3.54</v>
      </c>
      <c r="L258" s="146"/>
      <c r="N258" s="119"/>
    </row>
    <row r="259" spans="1:14" s="17" customFormat="1" ht="15.75" customHeight="1" x14ac:dyDescent="0.25">
      <c r="A259" s="145">
        <v>43074</v>
      </c>
      <c r="B259" s="27" t="s">
        <v>58</v>
      </c>
      <c r="C259" s="27" t="s">
        <v>58</v>
      </c>
      <c r="D259" s="25" t="s">
        <v>321</v>
      </c>
      <c r="E259" s="25" t="s">
        <v>190</v>
      </c>
      <c r="F259" s="25" t="s">
        <v>236</v>
      </c>
      <c r="G259" s="25" t="str">
        <f>VLOOKUP(Repository_table[[#This Row],[Country of Destination]],$T$11:$U$47,2,)</f>
        <v>Europe and Central Asia</v>
      </c>
      <c r="H259" s="25" t="s">
        <v>199</v>
      </c>
      <c r="I259" s="25" t="s">
        <v>265</v>
      </c>
      <c r="J259" s="28">
        <v>3369954</v>
      </c>
      <c r="K259" s="39">
        <v>5.51</v>
      </c>
      <c r="L259" s="146" t="s">
        <v>67</v>
      </c>
      <c r="N259" s="119"/>
    </row>
    <row r="260" spans="1:14" s="17" customFormat="1" ht="15.75" customHeight="1" x14ac:dyDescent="0.25">
      <c r="A260" s="145">
        <v>43075</v>
      </c>
      <c r="B260" s="27" t="s">
        <v>58</v>
      </c>
      <c r="C260" s="27" t="s">
        <v>58</v>
      </c>
      <c r="D260" s="25" t="s">
        <v>247</v>
      </c>
      <c r="E260" s="25" t="s">
        <v>105</v>
      </c>
      <c r="F260" s="25" t="s">
        <v>78</v>
      </c>
      <c r="G260" s="25" t="str">
        <f>VLOOKUP(Repository_table[[#This Row],[Country of Destination]],$T$11:$U$47,2,)</f>
        <v>East Asia and Pacific</v>
      </c>
      <c r="H260" s="25" t="s">
        <v>168</v>
      </c>
      <c r="I260" s="25" t="s">
        <v>265</v>
      </c>
      <c r="J260" s="28">
        <v>3192350</v>
      </c>
      <c r="K260" s="39">
        <v>6.54</v>
      </c>
      <c r="L260" s="146" t="s">
        <v>103</v>
      </c>
      <c r="N260" s="119"/>
    </row>
    <row r="261" spans="1:14" s="17" customFormat="1" ht="15.75" customHeight="1" x14ac:dyDescent="0.25">
      <c r="A261" s="145">
        <v>43075</v>
      </c>
      <c r="B261" s="27" t="s">
        <v>58</v>
      </c>
      <c r="C261" s="27" t="s">
        <v>58</v>
      </c>
      <c r="D261" s="25" t="s">
        <v>246</v>
      </c>
      <c r="E261" s="25" t="s">
        <v>105</v>
      </c>
      <c r="F261" s="25" t="s">
        <v>110</v>
      </c>
      <c r="G261" s="25" t="str">
        <f>VLOOKUP(Repository_table[[#This Row],[Country of Destination]],$T$11:$U$47,2,)</f>
        <v>East Asia and Pacific</v>
      </c>
      <c r="H261" s="25" t="s">
        <v>204</v>
      </c>
      <c r="I261" s="25" t="s">
        <v>265</v>
      </c>
      <c r="J261" s="28">
        <v>3172483</v>
      </c>
      <c r="K261" s="39">
        <v>3.54</v>
      </c>
      <c r="L261" s="146"/>
      <c r="N261" s="119"/>
    </row>
    <row r="262" spans="1:14" s="17" customFormat="1" ht="15.75" customHeight="1" x14ac:dyDescent="0.25">
      <c r="A262" s="145">
        <v>43077</v>
      </c>
      <c r="B262" s="27" t="s">
        <v>58</v>
      </c>
      <c r="C262" s="27" t="s">
        <v>58</v>
      </c>
      <c r="D262" s="25" t="s">
        <v>246</v>
      </c>
      <c r="E262" s="25" t="s">
        <v>105</v>
      </c>
      <c r="F262" s="25" t="s">
        <v>153</v>
      </c>
      <c r="G262" s="25" t="str">
        <f>VLOOKUP(Repository_table[[#This Row],[Country of Destination]],$T$11:$U$47,2,)</f>
        <v>Middle East and North Africa</v>
      </c>
      <c r="H262" s="25" t="s">
        <v>134</v>
      </c>
      <c r="I262" s="25" t="s">
        <v>265</v>
      </c>
      <c r="J262" s="28">
        <v>3715378</v>
      </c>
      <c r="K262" s="39">
        <v>3.54</v>
      </c>
      <c r="L262" s="146"/>
      <c r="N262" s="119"/>
    </row>
    <row r="263" spans="1:14" s="17" customFormat="1" ht="15.75" customHeight="1" x14ac:dyDescent="0.25">
      <c r="A263" s="145">
        <v>43079</v>
      </c>
      <c r="B263" s="27" t="s">
        <v>58</v>
      </c>
      <c r="C263" s="27" t="s">
        <v>58</v>
      </c>
      <c r="D263" s="25" t="s">
        <v>246</v>
      </c>
      <c r="E263" s="25" t="s">
        <v>105</v>
      </c>
      <c r="F263" s="25" t="s">
        <v>110</v>
      </c>
      <c r="G263" s="25" t="str">
        <f>VLOOKUP(Repository_table[[#This Row],[Country of Destination]],$T$11:$U$47,2,)</f>
        <v>East Asia and Pacific</v>
      </c>
      <c r="H263" s="25" t="s">
        <v>163</v>
      </c>
      <c r="I263" s="25" t="s">
        <v>265</v>
      </c>
      <c r="J263" s="28">
        <v>3705078</v>
      </c>
      <c r="K263" s="39">
        <v>3.54</v>
      </c>
      <c r="L263" s="146"/>
      <c r="N263" s="119"/>
    </row>
    <row r="264" spans="1:14" s="17" customFormat="1" ht="15.75" customHeight="1" x14ac:dyDescent="0.25">
      <c r="A264" s="145">
        <v>43080</v>
      </c>
      <c r="B264" s="27" t="s">
        <v>58</v>
      </c>
      <c r="C264" s="27" t="s">
        <v>58</v>
      </c>
      <c r="D264" s="25" t="s">
        <v>247</v>
      </c>
      <c r="E264" s="25" t="s">
        <v>105</v>
      </c>
      <c r="F264" s="25" t="s">
        <v>78</v>
      </c>
      <c r="G264" s="25" t="str">
        <f>VLOOKUP(Repository_table[[#This Row],[Country of Destination]],$T$11:$U$47,2,)</f>
        <v>East Asia and Pacific</v>
      </c>
      <c r="H264" s="25" t="s">
        <v>202</v>
      </c>
      <c r="I264" s="25" t="s">
        <v>265</v>
      </c>
      <c r="J264" s="28">
        <v>3339395</v>
      </c>
      <c r="K264" s="39">
        <v>3.54</v>
      </c>
      <c r="L264" s="146"/>
      <c r="N264" s="119"/>
    </row>
    <row r="265" spans="1:14" s="17" customFormat="1" ht="15.75" customHeight="1" x14ac:dyDescent="0.25">
      <c r="A265" s="145">
        <v>43081</v>
      </c>
      <c r="B265" s="27" t="s">
        <v>58</v>
      </c>
      <c r="C265" s="27" t="s">
        <v>58</v>
      </c>
      <c r="D265" s="25" t="s">
        <v>321</v>
      </c>
      <c r="E265" s="25" t="s">
        <v>190</v>
      </c>
      <c r="F265" s="25" t="s">
        <v>69</v>
      </c>
      <c r="G265" s="25" t="str">
        <f>VLOOKUP(Repository_table[[#This Row],[Country of Destination]],$T$11:$U$47,2,)</f>
        <v>East Asia and Pacific</v>
      </c>
      <c r="H265" s="25" t="s">
        <v>205</v>
      </c>
      <c r="I265" s="25" t="s">
        <v>265</v>
      </c>
      <c r="J265" s="28">
        <v>3403692</v>
      </c>
      <c r="K265" s="39">
        <v>5.48</v>
      </c>
      <c r="L265" s="146" t="s">
        <v>67</v>
      </c>
      <c r="N265" s="119"/>
    </row>
    <row r="266" spans="1:14" s="17" customFormat="1" ht="15.75" customHeight="1" x14ac:dyDescent="0.25">
      <c r="A266" s="145">
        <v>43082</v>
      </c>
      <c r="B266" s="27" t="s">
        <v>58</v>
      </c>
      <c r="C266" s="27" t="s">
        <v>58</v>
      </c>
      <c r="D266" s="25" t="s">
        <v>247</v>
      </c>
      <c r="E266" s="25" t="s">
        <v>105</v>
      </c>
      <c r="F266" s="25" t="s">
        <v>78</v>
      </c>
      <c r="G266" s="25" t="str">
        <f>VLOOKUP(Repository_table[[#This Row],[Country of Destination]],$T$11:$U$47,2,)</f>
        <v>East Asia and Pacific</v>
      </c>
      <c r="H266" s="25" t="s">
        <v>334</v>
      </c>
      <c r="I266" s="25" t="s">
        <v>265</v>
      </c>
      <c r="J266" s="28">
        <v>3693568</v>
      </c>
      <c r="K266" s="39">
        <v>6.54</v>
      </c>
      <c r="L266" s="146" t="s">
        <v>103</v>
      </c>
      <c r="N266" s="119"/>
    </row>
    <row r="267" spans="1:14" s="17" customFormat="1" ht="15.75" customHeight="1" x14ac:dyDescent="0.25">
      <c r="A267" s="145">
        <v>43083</v>
      </c>
      <c r="B267" s="27" t="s">
        <v>58</v>
      </c>
      <c r="C267" s="27" t="s">
        <v>58</v>
      </c>
      <c r="D267" s="25" t="s">
        <v>247</v>
      </c>
      <c r="E267" s="25" t="s">
        <v>105</v>
      </c>
      <c r="F267" s="25" t="s">
        <v>106</v>
      </c>
      <c r="G267" s="25" t="str">
        <f>VLOOKUP(Repository_table[[#This Row],[Country of Destination]],$T$11:$U$47,2,)</f>
        <v>Europe and Central Asia</v>
      </c>
      <c r="H267" s="25" t="s">
        <v>131</v>
      </c>
      <c r="I267" s="25" t="s">
        <v>265</v>
      </c>
      <c r="J267" s="28">
        <v>3412668</v>
      </c>
      <c r="K267" s="39">
        <v>3.54</v>
      </c>
      <c r="L267" s="146"/>
      <c r="N267" s="119"/>
    </row>
    <row r="268" spans="1:14" s="17" customFormat="1" ht="15.75" customHeight="1" x14ac:dyDescent="0.25">
      <c r="A268" s="145">
        <v>43085</v>
      </c>
      <c r="B268" s="27" t="s">
        <v>58</v>
      </c>
      <c r="C268" s="27" t="s">
        <v>58</v>
      </c>
      <c r="D268" s="25" t="s">
        <v>247</v>
      </c>
      <c r="E268" s="25" t="s">
        <v>105</v>
      </c>
      <c r="F268" s="25" t="s">
        <v>69</v>
      </c>
      <c r="G268" s="25" t="str">
        <f>VLOOKUP(Repository_table[[#This Row],[Country of Destination]],$T$11:$U$47,2,)</f>
        <v>East Asia and Pacific</v>
      </c>
      <c r="H268" s="25" t="s">
        <v>267</v>
      </c>
      <c r="I268" s="25" t="s">
        <v>265</v>
      </c>
      <c r="J268" s="28">
        <v>3404384</v>
      </c>
      <c r="K268" s="39">
        <v>3.54</v>
      </c>
      <c r="L268" s="146"/>
      <c r="N268" s="119"/>
    </row>
    <row r="269" spans="1:14" s="17" customFormat="1" ht="15.75" customHeight="1" x14ac:dyDescent="0.25">
      <c r="A269" s="145">
        <v>43086</v>
      </c>
      <c r="B269" s="27" t="s">
        <v>58</v>
      </c>
      <c r="C269" s="27" t="s">
        <v>58</v>
      </c>
      <c r="D269" s="25" t="s">
        <v>246</v>
      </c>
      <c r="E269" s="25" t="s">
        <v>105</v>
      </c>
      <c r="F269" s="25" t="s">
        <v>109</v>
      </c>
      <c r="G269" s="25" t="str">
        <f>VLOOKUP(Repository_table[[#This Row],[Country of Destination]],$T$11:$U$47,2,)</f>
        <v>Latin America and the Caribbean</v>
      </c>
      <c r="H269" s="25" t="s">
        <v>114</v>
      </c>
      <c r="I269" s="25" t="s">
        <v>265</v>
      </c>
      <c r="J269" s="28">
        <v>3362297</v>
      </c>
      <c r="K269" s="39">
        <v>3.54</v>
      </c>
      <c r="L269" s="146"/>
      <c r="N269" s="119"/>
    </row>
    <row r="270" spans="1:14" s="17" customFormat="1" ht="15.75" customHeight="1" x14ac:dyDescent="0.25">
      <c r="A270" s="145">
        <v>43089</v>
      </c>
      <c r="B270" s="27" t="s">
        <v>58</v>
      </c>
      <c r="C270" s="27" t="s">
        <v>58</v>
      </c>
      <c r="D270" s="25" t="s">
        <v>247</v>
      </c>
      <c r="E270" s="25" t="s">
        <v>105</v>
      </c>
      <c r="F270" s="25" t="s">
        <v>65</v>
      </c>
      <c r="G270" s="25" t="str">
        <f>VLOOKUP(Repository_table[[#This Row],[Country of Destination]],$T$11:$U$47,2,)</f>
        <v>South Asia</v>
      </c>
      <c r="H270" s="25" t="s">
        <v>269</v>
      </c>
      <c r="I270" s="25" t="s">
        <v>265</v>
      </c>
      <c r="J270" s="28">
        <v>3427012</v>
      </c>
      <c r="K270" s="39">
        <v>6.54</v>
      </c>
      <c r="L270" s="146" t="s">
        <v>103</v>
      </c>
      <c r="N270" s="119"/>
    </row>
    <row r="271" spans="1:14" s="17" customFormat="1" ht="15.75" customHeight="1" x14ac:dyDescent="0.25">
      <c r="A271" s="145">
        <v>43089</v>
      </c>
      <c r="B271" s="27" t="s">
        <v>58</v>
      </c>
      <c r="C271" s="27" t="s">
        <v>58</v>
      </c>
      <c r="D271" s="25" t="s">
        <v>246</v>
      </c>
      <c r="E271" s="25" t="s">
        <v>105</v>
      </c>
      <c r="F271" s="25" t="s">
        <v>153</v>
      </c>
      <c r="G271" s="25" t="str">
        <f>VLOOKUP(Repository_table[[#This Row],[Country of Destination]],$T$11:$U$47,2,)</f>
        <v>Middle East and North Africa</v>
      </c>
      <c r="H271" s="25" t="s">
        <v>336</v>
      </c>
      <c r="I271" s="25" t="s">
        <v>265</v>
      </c>
      <c r="J271" s="28">
        <v>3419690</v>
      </c>
      <c r="K271" s="39">
        <v>3.54</v>
      </c>
      <c r="L271" s="146"/>
      <c r="N271" s="119"/>
    </row>
    <row r="272" spans="1:14" s="17" customFormat="1" ht="15.75" customHeight="1" x14ac:dyDescent="0.25">
      <c r="A272" s="145">
        <v>43091</v>
      </c>
      <c r="B272" s="27" t="s">
        <v>58</v>
      </c>
      <c r="C272" s="27" t="s">
        <v>58</v>
      </c>
      <c r="D272" s="25" t="s">
        <v>247</v>
      </c>
      <c r="E272" s="25" t="s">
        <v>105</v>
      </c>
      <c r="F272" s="25" t="s">
        <v>69</v>
      </c>
      <c r="G272" s="25" t="str">
        <f>VLOOKUP(Repository_table[[#This Row],[Country of Destination]],$T$11:$U$47,2,)</f>
        <v>East Asia and Pacific</v>
      </c>
      <c r="H272" s="25" t="s">
        <v>270</v>
      </c>
      <c r="I272" s="25" t="s">
        <v>265</v>
      </c>
      <c r="J272" s="28">
        <v>3458978</v>
      </c>
      <c r="K272" s="39">
        <v>6.54</v>
      </c>
      <c r="L272" s="146" t="s">
        <v>103</v>
      </c>
      <c r="N272" s="119"/>
    </row>
    <row r="273" spans="1:14" s="17" customFormat="1" ht="15.75" customHeight="1" x14ac:dyDescent="0.25">
      <c r="A273" s="145">
        <v>43091</v>
      </c>
      <c r="B273" s="27" t="s">
        <v>58</v>
      </c>
      <c r="C273" s="27" t="s">
        <v>58</v>
      </c>
      <c r="D273" s="25" t="s">
        <v>246</v>
      </c>
      <c r="E273" s="25" t="s">
        <v>105</v>
      </c>
      <c r="F273" s="25" t="s">
        <v>110</v>
      </c>
      <c r="G273" s="25" t="str">
        <f>VLOOKUP(Repository_table[[#This Row],[Country of Destination]],$T$11:$U$47,2,)</f>
        <v>East Asia and Pacific</v>
      </c>
      <c r="H273" s="25" t="s">
        <v>165</v>
      </c>
      <c r="I273" s="25" t="s">
        <v>265</v>
      </c>
      <c r="J273" s="28">
        <v>3448128</v>
      </c>
      <c r="K273" s="39">
        <v>6.54</v>
      </c>
      <c r="L273" s="146" t="s">
        <v>103</v>
      </c>
      <c r="N273" s="119"/>
    </row>
    <row r="274" spans="1:14" s="17" customFormat="1" ht="15.75" customHeight="1" x14ac:dyDescent="0.25">
      <c r="A274" s="145">
        <v>43092</v>
      </c>
      <c r="B274" s="27" t="s">
        <v>58</v>
      </c>
      <c r="C274" s="27" t="s">
        <v>58</v>
      </c>
      <c r="D274" s="25" t="s">
        <v>246</v>
      </c>
      <c r="E274" s="25" t="s">
        <v>105</v>
      </c>
      <c r="F274" s="25" t="s">
        <v>73</v>
      </c>
      <c r="G274" s="25" t="str">
        <f>VLOOKUP(Repository_table[[#This Row],[Country of Destination]],$T$11:$U$47,2,)</f>
        <v>Latin America and the Caribbean</v>
      </c>
      <c r="H274" s="25" t="s">
        <v>111</v>
      </c>
      <c r="I274" s="25" t="s">
        <v>265</v>
      </c>
      <c r="J274" s="28">
        <v>3635398</v>
      </c>
      <c r="K274" s="39">
        <v>3.54</v>
      </c>
      <c r="L274" s="146"/>
      <c r="N274" s="119"/>
    </row>
    <row r="275" spans="1:14" s="17" customFormat="1" ht="15.75" customHeight="1" x14ac:dyDescent="0.25">
      <c r="A275" s="145">
        <v>43093</v>
      </c>
      <c r="B275" s="27" t="s">
        <v>58</v>
      </c>
      <c r="C275" s="27" t="s">
        <v>58</v>
      </c>
      <c r="D275" s="25" t="s">
        <v>246</v>
      </c>
      <c r="E275" s="25" t="s">
        <v>105</v>
      </c>
      <c r="F275" s="25" t="s">
        <v>110</v>
      </c>
      <c r="G275" s="25" t="str">
        <f>VLOOKUP(Repository_table[[#This Row],[Country of Destination]],$T$11:$U$47,2,)</f>
        <v>East Asia and Pacific</v>
      </c>
      <c r="H275" s="25" t="s">
        <v>250</v>
      </c>
      <c r="I275" s="25" t="s">
        <v>265</v>
      </c>
      <c r="J275" s="28">
        <v>3706747</v>
      </c>
      <c r="K275" s="39">
        <v>3.54</v>
      </c>
      <c r="L275" s="146"/>
      <c r="N275" s="119"/>
    </row>
    <row r="276" spans="1:14" s="17" customFormat="1" ht="15.75" customHeight="1" x14ac:dyDescent="0.25">
      <c r="A276" s="145">
        <v>43094</v>
      </c>
      <c r="B276" s="27" t="s">
        <v>58</v>
      </c>
      <c r="C276" s="27" t="s">
        <v>58</v>
      </c>
      <c r="D276" s="25" t="s">
        <v>247</v>
      </c>
      <c r="E276" s="25" t="s">
        <v>105</v>
      </c>
      <c r="F276" s="25" t="s">
        <v>69</v>
      </c>
      <c r="G276" s="25" t="str">
        <f>VLOOKUP(Repository_table[[#This Row],[Country of Destination]],$T$11:$U$47,2,)</f>
        <v>East Asia and Pacific</v>
      </c>
      <c r="H276" s="25" t="s">
        <v>332</v>
      </c>
      <c r="I276" s="25" t="s">
        <v>265</v>
      </c>
      <c r="J276" s="28">
        <v>3273415</v>
      </c>
      <c r="K276" s="39">
        <v>3.54</v>
      </c>
      <c r="L276" s="146"/>
      <c r="N276" s="119"/>
    </row>
    <row r="277" spans="1:14" s="17" customFormat="1" ht="15.75" customHeight="1" x14ac:dyDescent="0.25">
      <c r="A277" s="145">
        <v>43095</v>
      </c>
      <c r="B277" s="27" t="s">
        <v>58</v>
      </c>
      <c r="C277" s="27" t="s">
        <v>58</v>
      </c>
      <c r="D277" s="25" t="s">
        <v>247</v>
      </c>
      <c r="E277" s="25" t="s">
        <v>105</v>
      </c>
      <c r="F277" s="25" t="s">
        <v>69</v>
      </c>
      <c r="G277" s="25" t="str">
        <f>VLOOKUP(Repository_table[[#This Row],[Country of Destination]],$T$11:$U$47,2,)</f>
        <v>East Asia and Pacific</v>
      </c>
      <c r="H277" s="25" t="s">
        <v>333</v>
      </c>
      <c r="I277" s="25" t="s">
        <v>265</v>
      </c>
      <c r="J277" s="28">
        <v>3277372</v>
      </c>
      <c r="K277" s="39">
        <v>6.54</v>
      </c>
      <c r="L277" s="146" t="s">
        <v>103</v>
      </c>
      <c r="N277" s="119"/>
    </row>
    <row r="278" spans="1:14" s="17" customFormat="1" ht="15.75" customHeight="1" x14ac:dyDescent="0.25">
      <c r="A278" s="145">
        <v>43096</v>
      </c>
      <c r="B278" s="27" t="s">
        <v>58</v>
      </c>
      <c r="C278" s="27" t="s">
        <v>58</v>
      </c>
      <c r="D278" s="25" t="s">
        <v>321</v>
      </c>
      <c r="E278" s="25" t="s">
        <v>190</v>
      </c>
      <c r="F278" s="25" t="s">
        <v>78</v>
      </c>
      <c r="G278" s="25" t="str">
        <f>VLOOKUP(Repository_table[[#This Row],[Country of Destination]],$T$11:$U$47,2,)</f>
        <v>East Asia and Pacific</v>
      </c>
      <c r="H278" s="25" t="s">
        <v>169</v>
      </c>
      <c r="I278" s="25" t="s">
        <v>265</v>
      </c>
      <c r="J278" s="28">
        <v>3668152</v>
      </c>
      <c r="K278" s="39">
        <v>5.88</v>
      </c>
      <c r="L278" s="146" t="s">
        <v>67</v>
      </c>
      <c r="N278" s="119"/>
    </row>
    <row r="279" spans="1:14" s="17" customFormat="1" ht="15.75" customHeight="1" x14ac:dyDescent="0.25">
      <c r="A279" s="145">
        <v>43097</v>
      </c>
      <c r="B279" s="27" t="s">
        <v>58</v>
      </c>
      <c r="C279" s="27" t="s">
        <v>58</v>
      </c>
      <c r="D279" s="25" t="s">
        <v>246</v>
      </c>
      <c r="E279" s="25" t="s">
        <v>105</v>
      </c>
      <c r="F279" s="25" t="s">
        <v>110</v>
      </c>
      <c r="G279" s="25" t="str">
        <f>VLOOKUP(Repository_table[[#This Row],[Country of Destination]],$T$11:$U$47,2,)</f>
        <v>East Asia and Pacific</v>
      </c>
      <c r="H279" s="25" t="s">
        <v>184</v>
      </c>
      <c r="I279" s="25" t="s">
        <v>265</v>
      </c>
      <c r="J279" s="28">
        <v>3690054</v>
      </c>
      <c r="K279" s="39">
        <v>3.54</v>
      </c>
      <c r="L279" s="146"/>
      <c r="N279" s="119"/>
    </row>
    <row r="280" spans="1:14" s="17" customFormat="1" ht="15.75" customHeight="1" x14ac:dyDescent="0.25">
      <c r="A280" s="145">
        <v>43099</v>
      </c>
      <c r="B280" s="27" t="s">
        <v>58</v>
      </c>
      <c r="C280" s="27" t="s">
        <v>58</v>
      </c>
      <c r="D280" s="25" t="s">
        <v>247</v>
      </c>
      <c r="E280" s="25" t="s">
        <v>105</v>
      </c>
      <c r="F280" s="25" t="s">
        <v>69</v>
      </c>
      <c r="G280" s="25" t="str">
        <f>VLOOKUP(Repository_table[[#This Row],[Country of Destination]],$T$11:$U$47,2,)</f>
        <v>East Asia and Pacific</v>
      </c>
      <c r="H280" s="25" t="s">
        <v>183</v>
      </c>
      <c r="I280" s="25" t="s">
        <v>265</v>
      </c>
      <c r="J280" s="28">
        <v>3318049</v>
      </c>
      <c r="K280" s="39">
        <v>3.54</v>
      </c>
      <c r="L280" s="146"/>
      <c r="N280" s="119"/>
    </row>
    <row r="281" spans="1:14" s="17" customFormat="1" ht="15.75" customHeight="1" x14ac:dyDescent="0.25">
      <c r="A281" s="145">
        <v>43101</v>
      </c>
      <c r="B281" s="27" t="s">
        <v>58</v>
      </c>
      <c r="C281" s="27" t="s">
        <v>58</v>
      </c>
      <c r="D281" s="25" t="s">
        <v>246</v>
      </c>
      <c r="E281" s="25" t="s">
        <v>105</v>
      </c>
      <c r="F281" s="25" t="s">
        <v>73</v>
      </c>
      <c r="G281" s="25" t="str">
        <f>VLOOKUP(Repository_table[[#This Row],[Country of Destination]],$T$11:$U$47,2,)</f>
        <v>Latin America and the Caribbean</v>
      </c>
      <c r="H281" s="25" t="s">
        <v>111</v>
      </c>
      <c r="I281" s="25" t="s">
        <v>265</v>
      </c>
      <c r="J281" s="28">
        <v>3714518</v>
      </c>
      <c r="K281" s="39">
        <v>3.54</v>
      </c>
      <c r="L281" s="146"/>
      <c r="N281" s="119"/>
    </row>
    <row r="282" spans="1:14" s="17" customFormat="1" ht="15.75" customHeight="1" x14ac:dyDescent="0.25">
      <c r="A282" s="145">
        <v>43102</v>
      </c>
      <c r="B282" s="27" t="s">
        <v>58</v>
      </c>
      <c r="C282" s="27" t="s">
        <v>58</v>
      </c>
      <c r="D282" s="25" t="s">
        <v>246</v>
      </c>
      <c r="E282" s="25" t="s">
        <v>105</v>
      </c>
      <c r="F282" s="25" t="s">
        <v>110</v>
      </c>
      <c r="G282" s="25" t="str">
        <f>VLOOKUP(Repository_table[[#This Row],[Country of Destination]],$T$11:$U$47,2,)</f>
        <v>East Asia and Pacific</v>
      </c>
      <c r="H282" s="25" t="s">
        <v>93</v>
      </c>
      <c r="I282" s="25" t="s">
        <v>265</v>
      </c>
      <c r="J282" s="28">
        <v>3702965</v>
      </c>
      <c r="K282" s="39">
        <v>3.15</v>
      </c>
      <c r="L282" s="146"/>
      <c r="N282" s="119"/>
    </row>
    <row r="283" spans="1:14" s="17" customFormat="1" ht="15.75" customHeight="1" x14ac:dyDescent="0.25">
      <c r="A283" s="145">
        <v>43103</v>
      </c>
      <c r="B283" s="27" t="s">
        <v>58</v>
      </c>
      <c r="C283" s="27" t="s">
        <v>58</v>
      </c>
      <c r="D283" s="25" t="s">
        <v>247</v>
      </c>
      <c r="E283" s="25" t="s">
        <v>105</v>
      </c>
      <c r="F283" s="25" t="s">
        <v>66</v>
      </c>
      <c r="G283" s="25" t="str">
        <f>VLOOKUP(Repository_table[[#This Row],[Country of Destination]],$T$11:$U$47,2,)</f>
        <v>Europe and Central Asia</v>
      </c>
      <c r="H283" s="25" t="s">
        <v>83</v>
      </c>
      <c r="I283" s="25" t="s">
        <v>265</v>
      </c>
      <c r="J283" s="28">
        <v>3247452</v>
      </c>
      <c r="K283" s="39">
        <v>3.15</v>
      </c>
      <c r="L283" s="146"/>
      <c r="N283" s="119"/>
    </row>
    <row r="284" spans="1:14" s="17" customFormat="1" ht="15.75" customHeight="1" x14ac:dyDescent="0.25">
      <c r="A284" s="145">
        <v>43105</v>
      </c>
      <c r="B284" s="27" t="s">
        <v>58</v>
      </c>
      <c r="C284" s="27" t="s">
        <v>58</v>
      </c>
      <c r="D284" s="25" t="s">
        <v>246</v>
      </c>
      <c r="E284" s="25" t="s">
        <v>105</v>
      </c>
      <c r="F284" s="25" t="s">
        <v>73</v>
      </c>
      <c r="G284" s="25" t="str">
        <f>VLOOKUP(Repository_table[[#This Row],[Country of Destination]],$T$11:$U$47,2,)</f>
        <v>Latin America and the Caribbean</v>
      </c>
      <c r="H284" s="25" t="s">
        <v>136</v>
      </c>
      <c r="I284" s="25" t="s">
        <v>265</v>
      </c>
      <c r="J284" s="28">
        <v>3306132</v>
      </c>
      <c r="K284" s="39">
        <v>3.15</v>
      </c>
      <c r="L284" s="146"/>
      <c r="N284" s="119"/>
    </row>
    <row r="285" spans="1:14" s="17" customFormat="1" ht="15.75" customHeight="1" x14ac:dyDescent="0.25">
      <c r="A285" s="145">
        <v>43106</v>
      </c>
      <c r="B285" s="27" t="s">
        <v>58</v>
      </c>
      <c r="C285" s="27" t="s">
        <v>58</v>
      </c>
      <c r="D285" s="25" t="s">
        <v>247</v>
      </c>
      <c r="E285" s="25" t="s">
        <v>105</v>
      </c>
      <c r="F285" s="25" t="s">
        <v>69</v>
      </c>
      <c r="G285" s="25" t="str">
        <f>VLOOKUP(Repository_table[[#This Row],[Country of Destination]],$T$11:$U$47,2,)</f>
        <v>East Asia and Pacific</v>
      </c>
      <c r="H285" s="25" t="s">
        <v>115</v>
      </c>
      <c r="I285" s="25" t="s">
        <v>265</v>
      </c>
      <c r="J285" s="28">
        <v>3425586</v>
      </c>
      <c r="K285" s="39">
        <v>6.15</v>
      </c>
      <c r="L285" s="146" t="s">
        <v>103</v>
      </c>
      <c r="N285" s="119"/>
    </row>
    <row r="286" spans="1:14" s="17" customFormat="1" ht="15.75" customHeight="1" x14ac:dyDescent="0.25">
      <c r="A286" s="145">
        <v>43109</v>
      </c>
      <c r="B286" s="27" t="s">
        <v>58</v>
      </c>
      <c r="C286" s="27" t="s">
        <v>58</v>
      </c>
      <c r="D286" s="25" t="s">
        <v>247</v>
      </c>
      <c r="E286" s="25" t="s">
        <v>105</v>
      </c>
      <c r="F286" s="25" t="s">
        <v>34</v>
      </c>
      <c r="G286" s="25" t="str">
        <f>VLOOKUP(Repository_table[[#This Row],[Country of Destination]],$T$11:$U$47,2,)</f>
        <v>Middle East and North Africa</v>
      </c>
      <c r="H286" s="25" t="s">
        <v>122</v>
      </c>
      <c r="I286" s="25" t="s">
        <v>265</v>
      </c>
      <c r="J286" s="28">
        <v>3275352</v>
      </c>
      <c r="K286" s="39">
        <v>3.15</v>
      </c>
      <c r="L286" s="146"/>
      <c r="N286" s="119"/>
    </row>
    <row r="287" spans="1:14" s="17" customFormat="1" ht="15.75" customHeight="1" x14ac:dyDescent="0.25">
      <c r="A287" s="145">
        <v>43111</v>
      </c>
      <c r="B287" s="27" t="s">
        <v>58</v>
      </c>
      <c r="C287" s="27" t="s">
        <v>58</v>
      </c>
      <c r="D287" s="25" t="s">
        <v>246</v>
      </c>
      <c r="E287" s="25" t="s">
        <v>105</v>
      </c>
      <c r="F287" s="25" t="s">
        <v>109</v>
      </c>
      <c r="G287" s="25" t="str">
        <f>VLOOKUP(Repository_table[[#This Row],[Country of Destination]],$T$11:$U$47,2,)</f>
        <v>Latin America and the Caribbean</v>
      </c>
      <c r="H287" s="25" t="s">
        <v>137</v>
      </c>
      <c r="I287" s="25" t="s">
        <v>265</v>
      </c>
      <c r="J287" s="28">
        <v>2938444</v>
      </c>
      <c r="K287" s="39">
        <v>3.15</v>
      </c>
      <c r="L287" s="146"/>
      <c r="N287" s="119"/>
    </row>
    <row r="288" spans="1:14" s="17" customFormat="1" ht="15.75" customHeight="1" x14ac:dyDescent="0.25">
      <c r="A288" s="145">
        <v>43111</v>
      </c>
      <c r="B288" s="27" t="s">
        <v>58</v>
      </c>
      <c r="C288" s="27" t="s">
        <v>58</v>
      </c>
      <c r="D288" s="25" t="s">
        <v>246</v>
      </c>
      <c r="E288" s="25" t="s">
        <v>105</v>
      </c>
      <c r="F288" s="25" t="s">
        <v>110</v>
      </c>
      <c r="G288" s="25" t="str">
        <f>VLOOKUP(Repository_table[[#This Row],[Country of Destination]],$T$11:$U$47,2,)</f>
        <v>East Asia and Pacific</v>
      </c>
      <c r="H288" s="25" t="s">
        <v>138</v>
      </c>
      <c r="I288" s="25" t="s">
        <v>265</v>
      </c>
      <c r="J288" s="28">
        <v>3240070</v>
      </c>
      <c r="K288" s="39">
        <v>6.15</v>
      </c>
      <c r="L288" s="146" t="s">
        <v>103</v>
      </c>
      <c r="N288" s="119"/>
    </row>
    <row r="289" spans="1:14" s="17" customFormat="1" ht="15.75" customHeight="1" x14ac:dyDescent="0.25">
      <c r="A289" s="145">
        <v>43113</v>
      </c>
      <c r="B289" s="27" t="s">
        <v>58</v>
      </c>
      <c r="C289" s="27" t="s">
        <v>58</v>
      </c>
      <c r="D289" s="25" t="s">
        <v>246</v>
      </c>
      <c r="E289" s="25" t="s">
        <v>105</v>
      </c>
      <c r="F289" s="25" t="s">
        <v>110</v>
      </c>
      <c r="G289" s="25" t="str">
        <f>VLOOKUP(Repository_table[[#This Row],[Country of Destination]],$T$11:$U$47,2,)</f>
        <v>East Asia and Pacific</v>
      </c>
      <c r="H289" s="25" t="s">
        <v>108</v>
      </c>
      <c r="I289" s="25" t="s">
        <v>265</v>
      </c>
      <c r="J289" s="28">
        <v>3695897</v>
      </c>
      <c r="K289" s="39">
        <v>3.15</v>
      </c>
      <c r="L289" s="146"/>
      <c r="N289" s="119"/>
    </row>
    <row r="290" spans="1:14" s="17" customFormat="1" ht="15.75" customHeight="1" x14ac:dyDescent="0.25">
      <c r="A290" s="145">
        <v>43114</v>
      </c>
      <c r="B290" s="27" t="s">
        <v>58</v>
      </c>
      <c r="C290" s="27" t="s">
        <v>58</v>
      </c>
      <c r="D290" s="25" t="s">
        <v>247</v>
      </c>
      <c r="E290" s="25" t="s">
        <v>105</v>
      </c>
      <c r="F290" s="25" t="s">
        <v>113</v>
      </c>
      <c r="G290" s="25" t="str">
        <f>VLOOKUP(Repository_table[[#This Row],[Country of Destination]],$T$11:$U$47,2,)</f>
        <v>South Asia</v>
      </c>
      <c r="H290" s="25" t="s">
        <v>120</v>
      </c>
      <c r="I290" s="25" t="s">
        <v>265</v>
      </c>
      <c r="J290" s="28">
        <v>3368035</v>
      </c>
      <c r="K290" s="39">
        <v>3.15</v>
      </c>
      <c r="L290" s="146"/>
      <c r="N290" s="119"/>
    </row>
    <row r="291" spans="1:14" s="17" customFormat="1" ht="15.75" customHeight="1" x14ac:dyDescent="0.25">
      <c r="A291" s="145">
        <v>43116</v>
      </c>
      <c r="B291" s="27" t="s">
        <v>58</v>
      </c>
      <c r="C291" s="27" t="s">
        <v>58</v>
      </c>
      <c r="D291" s="25" t="s">
        <v>247</v>
      </c>
      <c r="E291" s="25" t="s">
        <v>105</v>
      </c>
      <c r="F291" s="25" t="s">
        <v>34</v>
      </c>
      <c r="G291" s="25" t="str">
        <f>VLOOKUP(Repository_table[[#This Row],[Country of Destination]],$T$11:$U$47,2,)</f>
        <v>Middle East and North Africa</v>
      </c>
      <c r="H291" s="25" t="s">
        <v>132</v>
      </c>
      <c r="I291" s="25" t="s">
        <v>265</v>
      </c>
      <c r="J291" s="28">
        <v>3278404</v>
      </c>
      <c r="K291" s="39">
        <v>3.15</v>
      </c>
      <c r="L291" s="146"/>
      <c r="N291" s="119"/>
    </row>
    <row r="292" spans="1:14" s="17" customFormat="1" ht="15.75" customHeight="1" x14ac:dyDescent="0.25">
      <c r="A292" s="145">
        <v>43117</v>
      </c>
      <c r="B292" s="27" t="s">
        <v>58</v>
      </c>
      <c r="C292" s="27" t="s">
        <v>58</v>
      </c>
      <c r="D292" s="25" t="s">
        <v>246</v>
      </c>
      <c r="E292" s="25" t="s">
        <v>105</v>
      </c>
      <c r="F292" s="25" t="s">
        <v>110</v>
      </c>
      <c r="G292" s="25" t="str">
        <f>VLOOKUP(Repository_table[[#This Row],[Country of Destination]],$T$11:$U$47,2,)</f>
        <v>East Asia and Pacific</v>
      </c>
      <c r="H292" s="25" t="s">
        <v>77</v>
      </c>
      <c r="I292" s="25" t="s">
        <v>265</v>
      </c>
      <c r="J292" s="28">
        <v>3714983</v>
      </c>
      <c r="K292" s="39">
        <v>6.15</v>
      </c>
      <c r="L292" s="146" t="s">
        <v>103</v>
      </c>
      <c r="N292" s="119"/>
    </row>
    <row r="293" spans="1:14" s="17" customFormat="1" ht="15.75" customHeight="1" x14ac:dyDescent="0.25">
      <c r="A293" s="145">
        <v>43118</v>
      </c>
      <c r="B293" s="27" t="s">
        <v>58</v>
      </c>
      <c r="C293" s="27" t="s">
        <v>58</v>
      </c>
      <c r="D293" s="25" t="s">
        <v>247</v>
      </c>
      <c r="E293" s="25" t="s">
        <v>105</v>
      </c>
      <c r="F293" s="25" t="s">
        <v>69</v>
      </c>
      <c r="G293" s="25" t="str">
        <f>VLOOKUP(Repository_table[[#This Row],[Country of Destination]],$T$11:$U$47,2,)</f>
        <v>East Asia and Pacific</v>
      </c>
      <c r="H293" s="25" t="s">
        <v>131</v>
      </c>
      <c r="I293" s="25" t="s">
        <v>265</v>
      </c>
      <c r="J293" s="28">
        <v>3516780</v>
      </c>
      <c r="K293" s="39">
        <v>3.15</v>
      </c>
      <c r="L293" s="146"/>
      <c r="N293" s="119"/>
    </row>
    <row r="294" spans="1:14" s="17" customFormat="1" ht="15.75" customHeight="1" x14ac:dyDescent="0.25">
      <c r="A294" s="145">
        <v>43120</v>
      </c>
      <c r="B294" s="27" t="s">
        <v>58</v>
      </c>
      <c r="C294" s="27" t="s">
        <v>58</v>
      </c>
      <c r="D294" s="25" t="s">
        <v>247</v>
      </c>
      <c r="E294" s="25" t="s">
        <v>105</v>
      </c>
      <c r="F294" s="25" t="s">
        <v>65</v>
      </c>
      <c r="G294" s="25" t="str">
        <f>VLOOKUP(Repository_table[[#This Row],[Country of Destination]],$T$11:$U$47,2,)</f>
        <v>South Asia</v>
      </c>
      <c r="H294" s="25" t="s">
        <v>68</v>
      </c>
      <c r="I294" s="25" t="s">
        <v>265</v>
      </c>
      <c r="J294" s="28">
        <v>3596043</v>
      </c>
      <c r="K294" s="39">
        <v>3.15</v>
      </c>
      <c r="L294" s="146"/>
      <c r="N294" s="119"/>
    </row>
    <row r="295" spans="1:14" s="17" customFormat="1" ht="15.75" customHeight="1" x14ac:dyDescent="0.25">
      <c r="A295" s="145">
        <v>43124</v>
      </c>
      <c r="B295" s="27" t="s">
        <v>58</v>
      </c>
      <c r="C295" s="27" t="s">
        <v>58</v>
      </c>
      <c r="D295" s="25" t="s">
        <v>247</v>
      </c>
      <c r="E295" s="25" t="s">
        <v>105</v>
      </c>
      <c r="F295" s="25" t="s">
        <v>78</v>
      </c>
      <c r="G295" s="25" t="str">
        <f>VLOOKUP(Repository_table[[#This Row],[Country of Destination]],$T$11:$U$47,2,)</f>
        <v>East Asia and Pacific</v>
      </c>
      <c r="H295" s="25" t="s">
        <v>114</v>
      </c>
      <c r="I295" s="25" t="s">
        <v>265</v>
      </c>
      <c r="J295" s="28">
        <v>3614916</v>
      </c>
      <c r="K295" s="39">
        <v>3.15</v>
      </c>
      <c r="L295" s="146"/>
      <c r="N295" s="119"/>
    </row>
    <row r="296" spans="1:14" s="17" customFormat="1" ht="15.75" customHeight="1" x14ac:dyDescent="0.25">
      <c r="A296" s="145">
        <v>43125</v>
      </c>
      <c r="B296" s="27" t="s">
        <v>58</v>
      </c>
      <c r="C296" s="27" t="s">
        <v>58</v>
      </c>
      <c r="D296" s="25" t="s">
        <v>247</v>
      </c>
      <c r="E296" s="25" t="s">
        <v>105</v>
      </c>
      <c r="F296" s="25" t="s">
        <v>106</v>
      </c>
      <c r="G296" s="25" t="str">
        <f>VLOOKUP(Repository_table[[#This Row],[Country of Destination]],$T$11:$U$47,2,)</f>
        <v>Europe and Central Asia</v>
      </c>
      <c r="H296" s="25" t="s">
        <v>134</v>
      </c>
      <c r="I296" s="25" t="s">
        <v>265</v>
      </c>
      <c r="J296" s="28">
        <v>3713519</v>
      </c>
      <c r="K296" s="39">
        <v>3.15</v>
      </c>
      <c r="L296" s="146"/>
      <c r="N296" s="119"/>
    </row>
    <row r="297" spans="1:14" s="17" customFormat="1" ht="15.75" customHeight="1" x14ac:dyDescent="0.25">
      <c r="A297" s="145">
        <v>43126</v>
      </c>
      <c r="B297" s="27" t="s">
        <v>58</v>
      </c>
      <c r="C297" s="27" t="s">
        <v>58</v>
      </c>
      <c r="D297" s="25" t="s">
        <v>246</v>
      </c>
      <c r="E297" s="25" t="s">
        <v>105</v>
      </c>
      <c r="F297" s="25" t="s">
        <v>73</v>
      </c>
      <c r="G297" s="25" t="str">
        <f>VLOOKUP(Repository_table[[#This Row],[Country of Destination]],$T$11:$U$47,2,)</f>
        <v>Latin America and the Caribbean</v>
      </c>
      <c r="H297" s="25" t="s">
        <v>133</v>
      </c>
      <c r="I297" s="25" t="s">
        <v>265</v>
      </c>
      <c r="J297" s="28">
        <v>3410824</v>
      </c>
      <c r="K297" s="39">
        <v>6.15</v>
      </c>
      <c r="L297" s="146" t="s">
        <v>103</v>
      </c>
      <c r="N297" s="119"/>
    </row>
    <row r="298" spans="1:14" s="17" customFormat="1" ht="15.75" customHeight="1" x14ac:dyDescent="0.25">
      <c r="A298" s="145">
        <v>43128</v>
      </c>
      <c r="B298" s="27" t="s">
        <v>58</v>
      </c>
      <c r="C298" s="27" t="s">
        <v>58</v>
      </c>
      <c r="D298" s="25" t="s">
        <v>247</v>
      </c>
      <c r="E298" s="25" t="s">
        <v>105</v>
      </c>
      <c r="F298" s="25" t="s">
        <v>69</v>
      </c>
      <c r="G298" s="25" t="str">
        <f>VLOOKUP(Repository_table[[#This Row],[Country of Destination]],$T$11:$U$47,2,)</f>
        <v>East Asia and Pacific</v>
      </c>
      <c r="H298" s="25" t="s">
        <v>140</v>
      </c>
      <c r="I298" s="25" t="s">
        <v>265</v>
      </c>
      <c r="J298" s="28">
        <v>3393164</v>
      </c>
      <c r="K298" s="39">
        <v>6.15</v>
      </c>
      <c r="L298" s="146" t="s">
        <v>103</v>
      </c>
      <c r="N298" s="119"/>
    </row>
    <row r="299" spans="1:14" s="17" customFormat="1" ht="15.75" customHeight="1" x14ac:dyDescent="0.25">
      <c r="A299" s="145">
        <v>43129</v>
      </c>
      <c r="B299" s="27" t="s">
        <v>58</v>
      </c>
      <c r="C299" s="27" t="s">
        <v>58</v>
      </c>
      <c r="D299" s="25" t="s">
        <v>247</v>
      </c>
      <c r="E299" s="25" t="s">
        <v>105</v>
      </c>
      <c r="F299" s="25" t="s">
        <v>69</v>
      </c>
      <c r="G299" s="25" t="str">
        <f>VLOOKUP(Repository_table[[#This Row],[Country of Destination]],$T$11:$U$47,2,)</f>
        <v>East Asia and Pacific</v>
      </c>
      <c r="H299" s="25" t="s">
        <v>83</v>
      </c>
      <c r="I299" s="25" t="s">
        <v>265</v>
      </c>
      <c r="J299" s="28">
        <v>3248898</v>
      </c>
      <c r="K299" s="39">
        <v>3.15</v>
      </c>
      <c r="L299" s="146"/>
      <c r="N299" s="119"/>
    </row>
    <row r="300" spans="1:14" s="17" customFormat="1" ht="15.75" customHeight="1" x14ac:dyDescent="0.25">
      <c r="A300" s="145">
        <v>43130</v>
      </c>
      <c r="B300" s="27" t="s">
        <v>58</v>
      </c>
      <c r="C300" s="27" t="s">
        <v>58</v>
      </c>
      <c r="D300" s="25" t="s">
        <v>246</v>
      </c>
      <c r="E300" s="25" t="s">
        <v>105</v>
      </c>
      <c r="F300" s="25" t="s">
        <v>110</v>
      </c>
      <c r="G300" s="25" t="str">
        <f>VLOOKUP(Repository_table[[#This Row],[Country of Destination]],$T$11:$U$47,2,)</f>
        <v>East Asia and Pacific</v>
      </c>
      <c r="H300" s="25" t="s">
        <v>139</v>
      </c>
      <c r="I300" s="25" t="s">
        <v>265</v>
      </c>
      <c r="J300" s="28">
        <v>3255523</v>
      </c>
      <c r="K300" s="39">
        <v>6.15</v>
      </c>
      <c r="L300" s="146" t="s">
        <v>103</v>
      </c>
      <c r="N300" s="119"/>
    </row>
    <row r="301" spans="1:14" s="17" customFormat="1" ht="15.75" customHeight="1" x14ac:dyDescent="0.25">
      <c r="A301" s="145">
        <v>43131</v>
      </c>
      <c r="B301" s="27" t="s">
        <v>58</v>
      </c>
      <c r="C301" s="27" t="s">
        <v>58</v>
      </c>
      <c r="D301" s="25" t="s">
        <v>246</v>
      </c>
      <c r="E301" s="25" t="s">
        <v>105</v>
      </c>
      <c r="F301" s="25" t="s">
        <v>110</v>
      </c>
      <c r="G301" s="25" t="str">
        <f>VLOOKUP(Repository_table[[#This Row],[Country of Destination]],$T$11:$U$47,2,)</f>
        <v>East Asia and Pacific</v>
      </c>
      <c r="H301" s="25" t="s">
        <v>107</v>
      </c>
      <c r="I301" s="25" t="s">
        <v>265</v>
      </c>
      <c r="J301" s="28">
        <v>3676477</v>
      </c>
      <c r="K301" s="39">
        <v>6.15</v>
      </c>
      <c r="L301" s="146" t="s">
        <v>103</v>
      </c>
      <c r="N301" s="119"/>
    </row>
    <row r="302" spans="1:14" s="17" customFormat="1" ht="15.75" customHeight="1" x14ac:dyDescent="0.25">
      <c r="A302" s="145">
        <v>43132</v>
      </c>
      <c r="B302" s="27" t="s">
        <v>58</v>
      </c>
      <c r="C302" s="27" t="s">
        <v>58</v>
      </c>
      <c r="D302" s="25" t="s">
        <v>246</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247</v>
      </c>
      <c r="E303" s="25" t="s">
        <v>105</v>
      </c>
      <c r="F303" s="25" t="s">
        <v>106</v>
      </c>
      <c r="G303" s="25" t="str">
        <f>VLOOKUP(Repository_table[[#This Row],[Country of Destination]],$T$11:$U$47,2,)</f>
        <v>Europe and Central Asia</v>
      </c>
      <c r="H303" s="25" t="s">
        <v>166</v>
      </c>
      <c r="I303" s="25" t="s">
        <v>265</v>
      </c>
      <c r="J303" s="28">
        <v>3278774</v>
      </c>
      <c r="K303" s="39">
        <v>4.18</v>
      </c>
      <c r="L303" s="146"/>
      <c r="N303" s="119"/>
    </row>
    <row r="304" spans="1:14" s="17" customFormat="1" ht="15.75" customHeight="1" x14ac:dyDescent="0.25">
      <c r="A304" s="145">
        <v>43134</v>
      </c>
      <c r="B304" s="27" t="s">
        <v>58</v>
      </c>
      <c r="C304" s="27" t="s">
        <v>58</v>
      </c>
      <c r="D304" s="25" t="s">
        <v>246</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246</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246</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246</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246</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247</v>
      </c>
      <c r="E309" s="25" t="s">
        <v>105</v>
      </c>
      <c r="F309" s="25" t="s">
        <v>69</v>
      </c>
      <c r="G309" s="25" t="str">
        <f>VLOOKUP(Repository_table[[#This Row],[Country of Destination]],$T$11:$U$47,2,)</f>
        <v>East Asia and Pacific</v>
      </c>
      <c r="H309" s="25" t="s">
        <v>167</v>
      </c>
      <c r="I309" s="25" t="s">
        <v>265</v>
      </c>
      <c r="J309" s="28">
        <v>3452209</v>
      </c>
      <c r="K309" s="39">
        <v>7.18</v>
      </c>
      <c r="L309" s="146" t="s">
        <v>103</v>
      </c>
      <c r="N309" s="119"/>
    </row>
    <row r="310" spans="1:14" s="17" customFormat="1" ht="15.75" customHeight="1" x14ac:dyDescent="0.25">
      <c r="A310" s="145">
        <v>43142</v>
      </c>
      <c r="B310" s="27" t="s">
        <v>58</v>
      </c>
      <c r="C310" s="27" t="s">
        <v>58</v>
      </c>
      <c r="D310" s="25" t="s">
        <v>246</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246</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246</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246</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246</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246</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247</v>
      </c>
      <c r="E316" s="25" t="s">
        <v>105</v>
      </c>
      <c r="F316" s="25" t="s">
        <v>78</v>
      </c>
      <c r="G316" s="25" t="str">
        <f>VLOOKUP(Repository_table[[#This Row],[Country of Destination]],$T$11:$U$47,2,)</f>
        <v>East Asia and Pacific</v>
      </c>
      <c r="H316" s="25" t="s">
        <v>168</v>
      </c>
      <c r="I316" s="25" t="s">
        <v>265</v>
      </c>
      <c r="J316" s="28">
        <v>3397185</v>
      </c>
      <c r="K316" s="39">
        <v>7.18</v>
      </c>
      <c r="L316" s="146" t="s">
        <v>103</v>
      </c>
      <c r="N316" s="119"/>
    </row>
    <row r="317" spans="1:14" s="17" customFormat="1" ht="15.75" customHeight="1" x14ac:dyDescent="0.25">
      <c r="A317" s="145">
        <v>43153</v>
      </c>
      <c r="B317" s="27" t="s">
        <v>58</v>
      </c>
      <c r="C317" s="27" t="s">
        <v>58</v>
      </c>
      <c r="D317" s="25" t="s">
        <v>247</v>
      </c>
      <c r="E317" s="25" t="s">
        <v>105</v>
      </c>
      <c r="F317" s="25" t="s">
        <v>360</v>
      </c>
      <c r="G317" s="25" t="str">
        <f>VLOOKUP(Repository_table[[#This Row],[Country of Destination]],$T$11:$U$47,2,)</f>
        <v>East Asia and Pacific</v>
      </c>
      <c r="H317" s="25" t="s">
        <v>122</v>
      </c>
      <c r="I317" s="25" t="s">
        <v>265</v>
      </c>
      <c r="J317" s="28">
        <v>3409450</v>
      </c>
      <c r="K317" s="39">
        <v>4.18</v>
      </c>
      <c r="L317" s="146"/>
      <c r="N317" s="119"/>
    </row>
    <row r="318" spans="1:14" s="17" customFormat="1" ht="15.75" customHeight="1" x14ac:dyDescent="0.25">
      <c r="A318" s="145">
        <v>43155</v>
      </c>
      <c r="B318" s="27" t="s">
        <v>58</v>
      </c>
      <c r="C318" s="27" t="s">
        <v>58</v>
      </c>
      <c r="D318" s="25" t="s">
        <v>247</v>
      </c>
      <c r="E318" s="25" t="s">
        <v>105</v>
      </c>
      <c r="F318" s="25" t="s">
        <v>360</v>
      </c>
      <c r="G318" s="25" t="str">
        <f>VLOOKUP(Repository_table[[#This Row],[Country of Destination]],$T$11:$U$47,2,)</f>
        <v>East Asia and Pacific</v>
      </c>
      <c r="H318" s="25" t="s">
        <v>133</v>
      </c>
      <c r="I318" s="25" t="s">
        <v>265</v>
      </c>
      <c r="J318" s="28">
        <v>3396303</v>
      </c>
      <c r="K318" s="39">
        <v>7.18</v>
      </c>
      <c r="L318" s="146" t="s">
        <v>103</v>
      </c>
      <c r="N318" s="119"/>
    </row>
    <row r="319" spans="1:14" s="17" customFormat="1" ht="15.75" customHeight="1" x14ac:dyDescent="0.25">
      <c r="A319" s="145">
        <v>43156</v>
      </c>
      <c r="B319" s="27" t="s">
        <v>58</v>
      </c>
      <c r="C319" s="27" t="s">
        <v>58</v>
      </c>
      <c r="D319" s="25" t="s">
        <v>246</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247</v>
      </c>
      <c r="E320" s="25" t="s">
        <v>105</v>
      </c>
      <c r="F320" s="25" t="s">
        <v>78</v>
      </c>
      <c r="G320" s="25" t="str">
        <f>VLOOKUP(Repository_table[[#This Row],[Country of Destination]],$T$11:$U$47,2,)</f>
        <v>East Asia and Pacific</v>
      </c>
      <c r="H320" s="25" t="s">
        <v>169</v>
      </c>
      <c r="I320" s="25" t="s">
        <v>265</v>
      </c>
      <c r="J320" s="28">
        <v>3701754</v>
      </c>
      <c r="K320" s="39">
        <v>7.18</v>
      </c>
      <c r="L320" s="146" t="s">
        <v>103</v>
      </c>
      <c r="N320" s="119"/>
    </row>
    <row r="321" spans="1:14" s="17" customFormat="1" ht="15.75" customHeight="1" x14ac:dyDescent="0.25">
      <c r="A321" s="145">
        <v>43159</v>
      </c>
      <c r="B321" s="27" t="s">
        <v>58</v>
      </c>
      <c r="C321" s="27" t="s">
        <v>58</v>
      </c>
      <c r="D321" s="25" t="s">
        <v>247</v>
      </c>
      <c r="E321" s="25" t="s">
        <v>105</v>
      </c>
      <c r="F321" s="25" t="s">
        <v>69</v>
      </c>
      <c r="G321" s="25" t="str">
        <f>VLOOKUP(Repository_table[[#This Row],[Country of Destination]],$T$11:$U$47,2,)</f>
        <v>East Asia and Pacific</v>
      </c>
      <c r="H321" s="25" t="s">
        <v>132</v>
      </c>
      <c r="I321" s="25" t="s">
        <v>265</v>
      </c>
      <c r="J321" s="28">
        <v>3297478</v>
      </c>
      <c r="K321" s="39">
        <v>4.18</v>
      </c>
      <c r="L321" s="146"/>
      <c r="N321" s="119"/>
    </row>
    <row r="322" spans="1:14" s="17" customFormat="1" ht="15.75" customHeight="1" x14ac:dyDescent="0.25">
      <c r="A322" s="145">
        <v>43159</v>
      </c>
      <c r="B322" s="27" t="s">
        <v>58</v>
      </c>
      <c r="C322" s="27" t="s">
        <v>58</v>
      </c>
      <c r="D322" s="25" t="s">
        <v>246</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247</v>
      </c>
      <c r="E323" s="25" t="s">
        <v>105</v>
      </c>
      <c r="F323" s="25" t="s">
        <v>173</v>
      </c>
      <c r="G323" s="25" t="str">
        <f>VLOOKUP(Repository_table[[#This Row],[Country of Destination]],$T$11:$U$47,2,)</f>
        <v>Latin America and the Caribbean</v>
      </c>
      <c r="H323" s="25" t="s">
        <v>175</v>
      </c>
      <c r="I323" s="25" t="s">
        <v>265</v>
      </c>
      <c r="J323" s="28">
        <v>3271955</v>
      </c>
      <c r="K323" s="39">
        <v>7.18</v>
      </c>
      <c r="L323" s="146" t="s">
        <v>103</v>
      </c>
      <c r="N323" s="119"/>
    </row>
    <row r="324" spans="1:14" s="17" customFormat="1" ht="15.75" customHeight="1" x14ac:dyDescent="0.25">
      <c r="A324" s="145">
        <v>43161</v>
      </c>
      <c r="B324" s="27" t="s">
        <v>189</v>
      </c>
      <c r="C324" s="27" t="s">
        <v>86</v>
      </c>
      <c r="D324" s="25" t="s">
        <v>261</v>
      </c>
      <c r="E324" s="25" t="s">
        <v>190</v>
      </c>
      <c r="F324" s="25" t="s">
        <v>121</v>
      </c>
      <c r="G324" s="25" t="str">
        <f>VLOOKUP(Repository_table[[#This Row],[Country of Destination]],$T$11:$U$47,2,)</f>
        <v>Europe and Central Asia</v>
      </c>
      <c r="H324" s="25" t="s">
        <v>191</v>
      </c>
      <c r="I324" s="25" t="s">
        <v>258</v>
      </c>
      <c r="J324" s="28">
        <v>2997643</v>
      </c>
      <c r="K324" s="39">
        <v>5.27</v>
      </c>
      <c r="L324" s="146" t="s">
        <v>192</v>
      </c>
      <c r="N324" s="119"/>
    </row>
    <row r="325" spans="1:14" s="17" customFormat="1" ht="15.75" customHeight="1" x14ac:dyDescent="0.25">
      <c r="A325" s="145">
        <v>43161</v>
      </c>
      <c r="B325" s="27" t="s">
        <v>58</v>
      </c>
      <c r="C325" s="27" t="s">
        <v>58</v>
      </c>
      <c r="D325" s="25" t="s">
        <v>247</v>
      </c>
      <c r="E325" s="25" t="s">
        <v>105</v>
      </c>
      <c r="F325" s="25" t="s">
        <v>69</v>
      </c>
      <c r="G325" s="25" t="str">
        <f>VLOOKUP(Repository_table[[#This Row],[Country of Destination]],$T$11:$U$47,2,)</f>
        <v>East Asia and Pacific</v>
      </c>
      <c r="H325" s="25" t="s">
        <v>176</v>
      </c>
      <c r="I325" s="25" t="s">
        <v>265</v>
      </c>
      <c r="J325" s="28">
        <v>3626064</v>
      </c>
      <c r="K325" s="39">
        <v>3.04</v>
      </c>
      <c r="L325" s="146"/>
      <c r="N325" s="119"/>
    </row>
    <row r="326" spans="1:14" s="17" customFormat="1" ht="15.75" customHeight="1" x14ac:dyDescent="0.25">
      <c r="A326" s="145">
        <v>43162</v>
      </c>
      <c r="B326" s="27" t="s">
        <v>58</v>
      </c>
      <c r="C326" s="27" t="s">
        <v>58</v>
      </c>
      <c r="D326" s="25" t="s">
        <v>246</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246</v>
      </c>
      <c r="E327" s="25" t="s">
        <v>105</v>
      </c>
      <c r="F327" s="25" t="s">
        <v>110</v>
      </c>
      <c r="G327" s="25" t="str">
        <f>VLOOKUP(Repository_table[[#This Row],[Country of Destination]],$T$11:$U$47,2,)</f>
        <v>East Asia and Pacific</v>
      </c>
      <c r="H327" s="25" t="s">
        <v>250</v>
      </c>
      <c r="I327" s="25" t="s">
        <v>265</v>
      </c>
      <c r="J327" s="28">
        <v>3680597</v>
      </c>
      <c r="K327" s="39">
        <v>3.03</v>
      </c>
      <c r="L327" s="146"/>
      <c r="N327" s="119"/>
    </row>
    <row r="328" spans="1:14" s="17" customFormat="1" ht="15.75" customHeight="1" x14ac:dyDescent="0.25">
      <c r="A328" s="145">
        <v>43165</v>
      </c>
      <c r="B328" s="27" t="s">
        <v>58</v>
      </c>
      <c r="C328" s="27" t="s">
        <v>58</v>
      </c>
      <c r="D328" s="25" t="s">
        <v>247</v>
      </c>
      <c r="E328" s="25" t="s">
        <v>105</v>
      </c>
      <c r="F328" s="25" t="s">
        <v>65</v>
      </c>
      <c r="G328" s="25" t="str">
        <f>VLOOKUP(Repository_table[[#This Row],[Country of Destination]],$T$11:$U$47,2,)</f>
        <v>South Asia</v>
      </c>
      <c r="H328" s="25" t="s">
        <v>177</v>
      </c>
      <c r="I328" s="25" t="s">
        <v>265</v>
      </c>
      <c r="J328" s="28">
        <v>3497247</v>
      </c>
      <c r="K328" s="39">
        <v>6.04</v>
      </c>
      <c r="L328" s="146" t="s">
        <v>103</v>
      </c>
      <c r="N328" s="119"/>
    </row>
    <row r="329" spans="1:14" s="17" customFormat="1" ht="15.75" customHeight="1" x14ac:dyDescent="0.25">
      <c r="A329" s="145">
        <v>43166</v>
      </c>
      <c r="B329" s="27" t="s">
        <v>58</v>
      </c>
      <c r="C329" s="27" t="s">
        <v>58</v>
      </c>
      <c r="D329" s="25" t="s">
        <v>246</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246</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246</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246</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246</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247</v>
      </c>
      <c r="E334" s="25" t="s">
        <v>105</v>
      </c>
      <c r="F334" s="25" t="s">
        <v>174</v>
      </c>
      <c r="G334" s="25" t="str">
        <f>VLOOKUP(Repository_table[[#This Row],[Country of Destination]],$T$11:$U$47,2,)</f>
        <v>Latin America and the Caribbean</v>
      </c>
      <c r="H334" s="25" t="s">
        <v>154</v>
      </c>
      <c r="I334" s="25" t="s">
        <v>265</v>
      </c>
      <c r="J334" s="28">
        <v>3332509</v>
      </c>
      <c r="K334" s="39">
        <v>6.04</v>
      </c>
      <c r="L334" s="146" t="s">
        <v>103</v>
      </c>
      <c r="N334" s="119"/>
    </row>
    <row r="335" spans="1:14" s="17" customFormat="1" ht="15.75" customHeight="1" x14ac:dyDescent="0.25">
      <c r="A335" s="145">
        <v>43174</v>
      </c>
      <c r="B335" s="27" t="s">
        <v>58</v>
      </c>
      <c r="C335" s="27" t="s">
        <v>58</v>
      </c>
      <c r="D335" s="25" t="s">
        <v>246</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246</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246</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246</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246</v>
      </c>
      <c r="E339" s="25" t="s">
        <v>105</v>
      </c>
      <c r="F339" s="25" t="s">
        <v>181</v>
      </c>
      <c r="G339" s="25" t="str">
        <f>VLOOKUP(Repository_table[[#This Row],[Country of Destination]],$T$11:$U$47,2,)</f>
        <v>Latin America and the Caribbean</v>
      </c>
      <c r="H339" s="25" t="s">
        <v>123</v>
      </c>
      <c r="I339" s="25" t="s">
        <v>265</v>
      </c>
      <c r="J339" s="28">
        <v>1820570</v>
      </c>
      <c r="K339" s="39">
        <v>3.03</v>
      </c>
      <c r="L339" s="146" t="s">
        <v>57</v>
      </c>
      <c r="N339" s="119"/>
    </row>
    <row r="340" spans="1:14" s="17" customFormat="1" ht="15.75" customHeight="1" x14ac:dyDescent="0.25">
      <c r="A340" s="145">
        <v>43180</v>
      </c>
      <c r="B340" s="27" t="s">
        <v>58</v>
      </c>
      <c r="C340" s="27" t="s">
        <v>58</v>
      </c>
      <c r="D340" s="25" t="s">
        <v>246</v>
      </c>
      <c r="E340" s="25" t="s">
        <v>105</v>
      </c>
      <c r="F340" s="25" t="s">
        <v>182</v>
      </c>
      <c r="G340" s="25" t="str">
        <f>VLOOKUP(Repository_table[[#This Row],[Country of Destination]],$T$11:$U$47,2,)</f>
        <v>Latin America and the Caribbean</v>
      </c>
      <c r="H340" s="25" t="s">
        <v>123</v>
      </c>
      <c r="I340" s="25" t="s">
        <v>265</v>
      </c>
      <c r="J340" s="28">
        <v>1441597</v>
      </c>
      <c r="K340" s="39">
        <v>3.03</v>
      </c>
      <c r="L340" s="146" t="s">
        <v>57</v>
      </c>
      <c r="N340" s="119"/>
    </row>
    <row r="341" spans="1:14" s="17" customFormat="1" ht="15.75" customHeight="1" x14ac:dyDescent="0.25">
      <c r="A341" s="145">
        <v>43181</v>
      </c>
      <c r="B341" s="27" t="s">
        <v>58</v>
      </c>
      <c r="C341" s="27" t="s">
        <v>58</v>
      </c>
      <c r="D341" s="25" t="s">
        <v>247</v>
      </c>
      <c r="E341" s="25" t="s">
        <v>105</v>
      </c>
      <c r="F341" s="25" t="s">
        <v>121</v>
      </c>
      <c r="G341" s="25" t="str">
        <f>VLOOKUP(Repository_table[[#This Row],[Country of Destination]],$T$11:$U$47,2,)</f>
        <v>Europe and Central Asia</v>
      </c>
      <c r="H341" s="25" t="s">
        <v>178</v>
      </c>
      <c r="I341" s="25" t="s">
        <v>265</v>
      </c>
      <c r="J341" s="28">
        <v>3269099</v>
      </c>
      <c r="K341" s="39">
        <v>6.04</v>
      </c>
      <c r="L341" s="146" t="s">
        <v>103</v>
      </c>
      <c r="N341" s="119"/>
    </row>
    <row r="342" spans="1:14" s="17" customFormat="1" ht="15.75" customHeight="1" x14ac:dyDescent="0.25">
      <c r="A342" s="145">
        <v>43182</v>
      </c>
      <c r="B342" s="27" t="s">
        <v>58</v>
      </c>
      <c r="C342" s="27" t="s">
        <v>58</v>
      </c>
      <c r="D342" s="25" t="s">
        <v>246</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247</v>
      </c>
      <c r="E343" s="25" t="s">
        <v>105</v>
      </c>
      <c r="F343" s="25" t="s">
        <v>65</v>
      </c>
      <c r="G343" s="25" t="str">
        <f>VLOOKUP(Repository_table[[#This Row],[Country of Destination]],$T$11:$U$47,2,)</f>
        <v>South Asia</v>
      </c>
      <c r="H343" s="25" t="s">
        <v>77</v>
      </c>
      <c r="I343" s="25" t="s">
        <v>265</v>
      </c>
      <c r="J343" s="28">
        <v>3673967</v>
      </c>
      <c r="K343" s="39">
        <v>6.04</v>
      </c>
      <c r="L343" s="146" t="s">
        <v>103</v>
      </c>
      <c r="N343" s="119"/>
    </row>
    <row r="344" spans="1:14" s="17" customFormat="1" ht="15.75" customHeight="1" x14ac:dyDescent="0.25">
      <c r="A344" s="145">
        <v>43185</v>
      </c>
      <c r="B344" s="27" t="s">
        <v>58</v>
      </c>
      <c r="C344" s="27" t="s">
        <v>58</v>
      </c>
      <c r="D344" s="25" t="s">
        <v>246</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247</v>
      </c>
      <c r="E345" s="25" t="s">
        <v>105</v>
      </c>
      <c r="F345" s="25" t="s">
        <v>69</v>
      </c>
      <c r="G345" s="25" t="str">
        <f>VLOOKUP(Repository_table[[#This Row],[Country of Destination]],$T$11:$U$47,2,)</f>
        <v>East Asia and Pacific</v>
      </c>
      <c r="H345" s="25" t="s">
        <v>131</v>
      </c>
      <c r="I345" s="25" t="s">
        <v>265</v>
      </c>
      <c r="J345" s="28">
        <v>3510230</v>
      </c>
      <c r="K345" s="39">
        <v>3.04</v>
      </c>
      <c r="L345" s="146"/>
      <c r="N345" s="119"/>
    </row>
    <row r="346" spans="1:14" s="17" customFormat="1" ht="15.75" customHeight="1" x14ac:dyDescent="0.25">
      <c r="A346" s="145">
        <v>43188</v>
      </c>
      <c r="B346" s="27" t="s">
        <v>58</v>
      </c>
      <c r="C346" s="27" t="s">
        <v>58</v>
      </c>
      <c r="D346" s="25" t="s">
        <v>247</v>
      </c>
      <c r="E346" s="25" t="s">
        <v>105</v>
      </c>
      <c r="F346" s="25" t="s">
        <v>65</v>
      </c>
      <c r="G346" s="25" t="str">
        <f>VLOOKUP(Repository_table[[#This Row],[Country of Destination]],$T$11:$U$47,2,)</f>
        <v>South Asia</v>
      </c>
      <c r="H346" s="25" t="s">
        <v>114</v>
      </c>
      <c r="I346" s="25" t="s">
        <v>265</v>
      </c>
      <c r="J346" s="28">
        <v>3662674</v>
      </c>
      <c r="K346" s="39">
        <v>3.04</v>
      </c>
      <c r="L346" s="146"/>
      <c r="N346" s="119"/>
    </row>
    <row r="347" spans="1:14" s="17" customFormat="1" ht="15.75" customHeight="1" x14ac:dyDescent="0.25">
      <c r="A347" s="145">
        <v>43188</v>
      </c>
      <c r="B347" s="27" t="s">
        <v>58</v>
      </c>
      <c r="C347" s="27" t="s">
        <v>58</v>
      </c>
      <c r="D347" s="25" t="s">
        <v>247</v>
      </c>
      <c r="E347" s="25" t="s">
        <v>105</v>
      </c>
      <c r="F347" s="25" t="s">
        <v>113</v>
      </c>
      <c r="G347" s="25" t="str">
        <f>VLOOKUP(Repository_table[[#This Row],[Country of Destination]],$T$11:$U$47,2,)</f>
        <v>South Asia</v>
      </c>
      <c r="H347" s="25" t="s">
        <v>179</v>
      </c>
      <c r="I347" s="25" t="s">
        <v>265</v>
      </c>
      <c r="J347" s="28">
        <v>3107514</v>
      </c>
      <c r="K347" s="39">
        <v>6.04</v>
      </c>
      <c r="L347" s="146" t="s">
        <v>103</v>
      </c>
      <c r="N347" s="119"/>
    </row>
    <row r="348" spans="1:14" s="17" customFormat="1" ht="15.75" customHeight="1" x14ac:dyDescent="0.25">
      <c r="A348" s="145">
        <v>43189</v>
      </c>
      <c r="B348" s="27" t="s">
        <v>58</v>
      </c>
      <c r="C348" s="27" t="s">
        <v>58</v>
      </c>
      <c r="D348" s="25" t="s">
        <v>247</v>
      </c>
      <c r="E348" s="25" t="s">
        <v>105</v>
      </c>
      <c r="F348" s="25" t="s">
        <v>69</v>
      </c>
      <c r="G348" s="25" t="str">
        <f>VLOOKUP(Repository_table[[#This Row],[Country of Destination]],$T$11:$U$47,2,)</f>
        <v>East Asia and Pacific</v>
      </c>
      <c r="H348" s="25" t="s">
        <v>180</v>
      </c>
      <c r="I348" s="25" t="s">
        <v>265</v>
      </c>
      <c r="J348" s="28">
        <v>3602235</v>
      </c>
      <c r="K348" s="39">
        <v>6.04</v>
      </c>
      <c r="L348" s="146" t="s">
        <v>103</v>
      </c>
      <c r="N348" s="119"/>
    </row>
    <row r="349" spans="1:14" s="17" customFormat="1" ht="15.75" customHeight="1" x14ac:dyDescent="0.25">
      <c r="A349" s="145">
        <v>43190</v>
      </c>
      <c r="B349" s="27" t="s">
        <v>58</v>
      </c>
      <c r="C349" s="27" t="s">
        <v>58</v>
      </c>
      <c r="D349" s="25" t="s">
        <v>246</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246</v>
      </c>
      <c r="E350" s="25" t="s">
        <v>105</v>
      </c>
      <c r="F350" s="25" t="s">
        <v>109</v>
      </c>
      <c r="G350" s="25" t="str">
        <f>VLOOKUP(Repository_table[[#This Row],[Country of Destination]],$T$11:$U$47,2,)</f>
        <v>Latin America and the Caribbean</v>
      </c>
      <c r="H350" s="25" t="s">
        <v>166</v>
      </c>
      <c r="I350" s="25" t="s">
        <v>265</v>
      </c>
      <c r="J350" s="28">
        <v>1311069</v>
      </c>
      <c r="K350" s="39">
        <v>3.09</v>
      </c>
      <c r="L350" s="146" t="s">
        <v>57</v>
      </c>
      <c r="N350" s="119"/>
    </row>
    <row r="351" spans="1:14" s="17" customFormat="1" ht="15.75" customHeight="1" x14ac:dyDescent="0.25">
      <c r="A351" s="145">
        <v>43192</v>
      </c>
      <c r="B351" s="27" t="s">
        <v>58</v>
      </c>
      <c r="C351" s="27" t="s">
        <v>58</v>
      </c>
      <c r="D351" s="25" t="s">
        <v>246</v>
      </c>
      <c r="E351" s="25" t="s">
        <v>105</v>
      </c>
      <c r="F351" s="25" t="s">
        <v>110</v>
      </c>
      <c r="G351" s="25" t="str">
        <f>VLOOKUP(Repository_table[[#This Row],[Country of Destination]],$T$11:$U$47,2,)</f>
        <v>East Asia and Pacific</v>
      </c>
      <c r="H351" s="25" t="s">
        <v>166</v>
      </c>
      <c r="I351" s="25" t="s">
        <v>265</v>
      </c>
      <c r="J351" s="28">
        <v>492001</v>
      </c>
      <c r="K351" s="39">
        <v>3.09</v>
      </c>
      <c r="L351" s="146" t="s">
        <v>57</v>
      </c>
      <c r="N351" s="119"/>
    </row>
    <row r="352" spans="1:14" s="17" customFormat="1" ht="15.75" customHeight="1" x14ac:dyDescent="0.25">
      <c r="A352" s="145">
        <v>43192</v>
      </c>
      <c r="B352" s="27" t="s">
        <v>58</v>
      </c>
      <c r="C352" s="27" t="s">
        <v>58</v>
      </c>
      <c r="D352" s="25" t="s">
        <v>246</v>
      </c>
      <c r="E352" s="25" t="s">
        <v>105</v>
      </c>
      <c r="F352" s="25" t="s">
        <v>197</v>
      </c>
      <c r="G352" s="25" t="str">
        <f>VLOOKUP(Repository_table[[#This Row],[Country of Destination]],$T$11:$U$47,2,)</f>
        <v>Latin America and the Caribbean</v>
      </c>
      <c r="H352" s="25" t="s">
        <v>166</v>
      </c>
      <c r="I352" s="25" t="s">
        <v>265</v>
      </c>
      <c r="J352" s="28">
        <v>1599389</v>
      </c>
      <c r="K352" s="39">
        <v>3.09</v>
      </c>
      <c r="L352" s="146" t="s">
        <v>57</v>
      </c>
      <c r="N352" s="119"/>
    </row>
    <row r="353" spans="1:14" s="17" customFormat="1" ht="15.75" customHeight="1" x14ac:dyDescent="0.25">
      <c r="A353" s="145">
        <v>43193</v>
      </c>
      <c r="B353" s="27" t="s">
        <v>58</v>
      </c>
      <c r="C353" s="27" t="s">
        <v>58</v>
      </c>
      <c r="D353" s="25" t="s">
        <v>247</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260</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247</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247</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247</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260</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247</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261</v>
      </c>
      <c r="E360" s="25" t="s">
        <v>190</v>
      </c>
      <c r="F360" s="25" t="s">
        <v>174</v>
      </c>
      <c r="G360" s="25" t="str">
        <f>VLOOKUP(Repository_table[[#This Row],[Country of Destination]],$T$11:$U$47,2,)</f>
        <v>Latin America and the Caribbean</v>
      </c>
      <c r="H360" s="25" t="s">
        <v>191</v>
      </c>
      <c r="I360" s="25" t="s">
        <v>258</v>
      </c>
      <c r="J360" s="28">
        <v>2022570</v>
      </c>
      <c r="K360" s="39">
        <v>5.41</v>
      </c>
      <c r="L360" s="146" t="s">
        <v>358</v>
      </c>
      <c r="N360" s="119"/>
    </row>
    <row r="361" spans="1:14" s="17" customFormat="1" ht="15.75" customHeight="1" x14ac:dyDescent="0.25">
      <c r="A361" s="145">
        <v>43203</v>
      </c>
      <c r="B361" s="27" t="s">
        <v>58</v>
      </c>
      <c r="C361" s="27" t="s">
        <v>58</v>
      </c>
      <c r="D361" s="25" t="s">
        <v>260</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247</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262</v>
      </c>
      <c r="E363" s="25" t="s">
        <v>105</v>
      </c>
      <c r="F363" s="25" t="s">
        <v>153</v>
      </c>
      <c r="G363" s="25" t="str">
        <f>VLOOKUP(Repository_table[[#This Row],[Country of Destination]],$T$11:$U$47,2,)</f>
        <v>Middle East and North Africa</v>
      </c>
      <c r="H363" s="25" t="s">
        <v>209</v>
      </c>
      <c r="I363" s="25" t="s">
        <v>258</v>
      </c>
      <c r="J363" s="28">
        <v>3293275</v>
      </c>
      <c r="K363" s="39">
        <v>6.38</v>
      </c>
      <c r="L363" s="146" t="s">
        <v>103</v>
      </c>
      <c r="N363" s="119"/>
    </row>
    <row r="364" spans="1:14" s="17" customFormat="1" ht="15.75" customHeight="1" x14ac:dyDescent="0.25">
      <c r="A364" s="145">
        <v>43205</v>
      </c>
      <c r="B364" s="27" t="s">
        <v>58</v>
      </c>
      <c r="C364" s="27" t="s">
        <v>58</v>
      </c>
      <c r="D364" s="25" t="s">
        <v>247</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246</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246</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260</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246</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257</v>
      </c>
      <c r="E369" s="25" t="s">
        <v>105</v>
      </c>
      <c r="F369" s="25" t="s">
        <v>78</v>
      </c>
      <c r="G369" s="25" t="str">
        <f>VLOOKUP(Repository_table[[#This Row],[Country of Destination]],$T$11:$U$47,2,)</f>
        <v>East Asia and Pacific</v>
      </c>
      <c r="H369" s="25" t="s">
        <v>210</v>
      </c>
      <c r="I369" s="25" t="s">
        <v>258</v>
      </c>
      <c r="J369" s="28">
        <v>3625106</v>
      </c>
      <c r="K369" s="39">
        <v>8.16</v>
      </c>
      <c r="L369" s="146" t="s">
        <v>103</v>
      </c>
      <c r="N369" s="119"/>
    </row>
    <row r="370" spans="1:14" s="17" customFormat="1" ht="15.75" customHeight="1" x14ac:dyDescent="0.25">
      <c r="A370" s="145">
        <v>43212</v>
      </c>
      <c r="B370" s="27" t="s">
        <v>58</v>
      </c>
      <c r="C370" s="27" t="s">
        <v>58</v>
      </c>
      <c r="D370" s="25" t="s">
        <v>246</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247</v>
      </c>
      <c r="E371" s="25" t="s">
        <v>105</v>
      </c>
      <c r="F371" s="25" t="s">
        <v>78</v>
      </c>
      <c r="G371" s="25" t="str">
        <f>VLOOKUP(Repository_table[[#This Row],[Country of Destination]],$T$11:$U$47,2,)</f>
        <v>East Asia and Pacific</v>
      </c>
      <c r="H371" s="25" t="s">
        <v>330</v>
      </c>
      <c r="I371" s="25" t="s">
        <v>265</v>
      </c>
      <c r="J371" s="28">
        <v>3696130</v>
      </c>
      <c r="K371" s="39">
        <v>3.09</v>
      </c>
      <c r="L371" s="146"/>
      <c r="N371" s="119"/>
    </row>
    <row r="372" spans="1:14" s="17" customFormat="1" ht="15.75" customHeight="1" x14ac:dyDescent="0.25">
      <c r="A372" s="145">
        <v>43215</v>
      </c>
      <c r="B372" s="27" t="s">
        <v>58</v>
      </c>
      <c r="C372" s="27" t="s">
        <v>58</v>
      </c>
      <c r="D372" s="25" t="s">
        <v>246</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247</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246</v>
      </c>
      <c r="E374" s="25" t="s">
        <v>105</v>
      </c>
      <c r="F374" s="25" t="s">
        <v>73</v>
      </c>
      <c r="G374" s="25" t="str">
        <f>VLOOKUP(Repository_table[[#This Row],[Country of Destination]],$T$11:$U$47,2,)</f>
        <v>Latin America and the Caribbean</v>
      </c>
      <c r="H374" s="25" t="s">
        <v>199</v>
      </c>
      <c r="I374" s="25" t="s">
        <v>265</v>
      </c>
      <c r="J374" s="28">
        <v>3715071</v>
      </c>
      <c r="K374" s="39">
        <v>3.09</v>
      </c>
      <c r="L374" s="146"/>
      <c r="N374" s="119"/>
    </row>
    <row r="375" spans="1:14" s="17" customFormat="1" ht="15.75" customHeight="1" x14ac:dyDescent="0.25">
      <c r="A375" s="145">
        <v>43219</v>
      </c>
      <c r="B375" s="27" t="s">
        <v>58</v>
      </c>
      <c r="C375" s="27" t="s">
        <v>58</v>
      </c>
      <c r="D375" s="25" t="s">
        <v>247</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260</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246</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262</v>
      </c>
      <c r="E378" s="25" t="s">
        <v>105</v>
      </c>
      <c r="F378" s="25" t="s">
        <v>113</v>
      </c>
      <c r="G378" s="25" t="str">
        <f>VLOOKUP(Repository_table[[#This Row],[Country of Destination]],$T$11:$U$47,2,)</f>
        <v>South Asia</v>
      </c>
      <c r="H378" s="25" t="s">
        <v>159</v>
      </c>
      <c r="I378" s="25" t="s">
        <v>258</v>
      </c>
      <c r="J378" s="28">
        <v>3222199</v>
      </c>
      <c r="K378" s="39">
        <v>6.38</v>
      </c>
      <c r="L378" s="146" t="s">
        <v>103</v>
      </c>
      <c r="N378" s="119"/>
    </row>
    <row r="379" spans="1:14" s="17" customFormat="1" ht="15.75" customHeight="1" x14ac:dyDescent="0.25">
      <c r="A379" s="145">
        <v>43223</v>
      </c>
      <c r="B379" s="27" t="s">
        <v>58</v>
      </c>
      <c r="C379" s="27" t="s">
        <v>58</v>
      </c>
      <c r="D379" s="25" t="s">
        <v>246</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260</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257</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247</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247</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247</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247</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262</v>
      </c>
      <c r="E386" s="25" t="s">
        <v>105</v>
      </c>
      <c r="F386" s="25" t="s">
        <v>221</v>
      </c>
      <c r="G386" s="25" t="str">
        <f>VLOOKUP(Repository_table[[#This Row],[Country of Destination]],$T$11:$U$47,2,)</f>
        <v>Middle East and North Africa</v>
      </c>
      <c r="H386" s="25" t="s">
        <v>133</v>
      </c>
      <c r="I386" s="25" t="s">
        <v>258</v>
      </c>
      <c r="J386" s="28">
        <v>3186845</v>
      </c>
      <c r="K386" s="39">
        <v>6.48</v>
      </c>
      <c r="L386" s="146" t="s">
        <v>103</v>
      </c>
      <c r="N386" s="119"/>
    </row>
    <row r="387" spans="1:14" s="17" customFormat="1" ht="15.75" customHeight="1" x14ac:dyDescent="0.25">
      <c r="A387" s="145">
        <v>43230</v>
      </c>
      <c r="B387" s="27" t="s">
        <v>58</v>
      </c>
      <c r="C387" s="27" t="s">
        <v>58</v>
      </c>
      <c r="D387" s="25" t="s">
        <v>246</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260</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247</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246</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257</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246</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260</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247</v>
      </c>
      <c r="E394" s="25" t="s">
        <v>105</v>
      </c>
      <c r="F394" s="25" t="s">
        <v>69</v>
      </c>
      <c r="G394" s="25" t="str">
        <f>VLOOKUP(Repository_table[[#This Row],[Country of Destination]],$T$11:$U$47,2,)</f>
        <v>East Asia and Pacific</v>
      </c>
      <c r="H394" s="25" t="s">
        <v>357</v>
      </c>
      <c r="I394" s="25" t="s">
        <v>265</v>
      </c>
      <c r="J394" s="28">
        <v>3665420</v>
      </c>
      <c r="K394" s="39">
        <v>3.24</v>
      </c>
      <c r="L394" s="146"/>
      <c r="N394" s="119"/>
    </row>
    <row r="395" spans="1:14" s="17" customFormat="1" ht="15.75" customHeight="1" x14ac:dyDescent="0.25">
      <c r="A395" s="145">
        <v>43239</v>
      </c>
      <c r="B395" s="27" t="s">
        <v>58</v>
      </c>
      <c r="C395" s="27" t="s">
        <v>58</v>
      </c>
      <c r="D395" s="25" t="s">
        <v>246</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262</v>
      </c>
      <c r="E396" s="25" t="s">
        <v>105</v>
      </c>
      <c r="F396" s="25" t="s">
        <v>221</v>
      </c>
      <c r="G396" s="25" t="str">
        <f>VLOOKUP(Repository_table[[#This Row],[Country of Destination]],$T$11:$U$47,2,)</f>
        <v>Middle East and North Africa</v>
      </c>
      <c r="H396" s="25" t="s">
        <v>139</v>
      </c>
      <c r="I396" s="25" t="s">
        <v>258</v>
      </c>
      <c r="J396" s="28">
        <v>3308986</v>
      </c>
      <c r="K396" s="39">
        <v>6.53</v>
      </c>
      <c r="L396" s="146" t="s">
        <v>103</v>
      </c>
      <c r="N396" s="119"/>
    </row>
    <row r="397" spans="1:14" s="17" customFormat="1" ht="15.75" customHeight="1" x14ac:dyDescent="0.25">
      <c r="A397" s="145">
        <v>43241</v>
      </c>
      <c r="B397" s="27" t="s">
        <v>58</v>
      </c>
      <c r="C397" s="27" t="s">
        <v>58</v>
      </c>
      <c r="D397" s="25" t="s">
        <v>246</v>
      </c>
      <c r="E397" s="25" t="s">
        <v>105</v>
      </c>
      <c r="F397" s="25" t="s">
        <v>110</v>
      </c>
      <c r="G397" s="25" t="str">
        <f>VLOOKUP(Repository_table[[#This Row],[Country of Destination]],$T$11:$U$47,2,)</f>
        <v>East Asia and Pacific</v>
      </c>
      <c r="H397" s="25" t="s">
        <v>250</v>
      </c>
      <c r="I397" s="25" t="s">
        <v>265</v>
      </c>
      <c r="J397" s="28">
        <v>3683751</v>
      </c>
      <c r="K397" s="39">
        <v>3.24</v>
      </c>
      <c r="L397" s="146"/>
      <c r="N397" s="119"/>
    </row>
    <row r="398" spans="1:14" s="17" customFormat="1" ht="15.75" customHeight="1" x14ac:dyDescent="0.25">
      <c r="A398" s="145">
        <v>43242</v>
      </c>
      <c r="B398" s="27" t="s">
        <v>58</v>
      </c>
      <c r="C398" s="27" t="s">
        <v>58</v>
      </c>
      <c r="D398" s="25" t="s">
        <v>246</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247</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246</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257</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246</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247</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262</v>
      </c>
      <c r="E404" s="25" t="s">
        <v>105</v>
      </c>
      <c r="F404" s="25" t="s">
        <v>181</v>
      </c>
      <c r="G404" s="25" t="str">
        <f>VLOOKUP(Repository_table[[#This Row],[Country of Destination]],$T$11:$U$47,2,)</f>
        <v>Latin America and the Caribbean</v>
      </c>
      <c r="H404" s="25" t="s">
        <v>89</v>
      </c>
      <c r="I404" s="25" t="s">
        <v>258</v>
      </c>
      <c r="J404" s="28">
        <v>1022745</v>
      </c>
      <c r="K404" s="39">
        <v>6.54</v>
      </c>
      <c r="L404" s="146" t="s">
        <v>216</v>
      </c>
      <c r="N404" s="119"/>
    </row>
    <row r="405" spans="1:14" s="17" customFormat="1" ht="15.75" customHeight="1" x14ac:dyDescent="0.25">
      <c r="A405" s="145">
        <v>43251</v>
      </c>
      <c r="B405" s="27" t="s">
        <v>189</v>
      </c>
      <c r="C405" s="27" t="s">
        <v>207</v>
      </c>
      <c r="D405" s="25" t="s">
        <v>262</v>
      </c>
      <c r="E405" s="25" t="s">
        <v>105</v>
      </c>
      <c r="F405" s="25" t="s">
        <v>182</v>
      </c>
      <c r="G405" s="25" t="str">
        <f>VLOOKUP(Repository_table[[#This Row],[Country of Destination]],$T$11:$U$47,2,)</f>
        <v>Latin America and the Caribbean</v>
      </c>
      <c r="H405" s="25" t="s">
        <v>89</v>
      </c>
      <c r="I405" s="25" t="s">
        <v>258</v>
      </c>
      <c r="J405" s="28">
        <v>2076782</v>
      </c>
      <c r="K405" s="39">
        <v>6.54</v>
      </c>
      <c r="L405" s="146" t="s">
        <v>216</v>
      </c>
      <c r="N405" s="119"/>
    </row>
    <row r="406" spans="1:14" s="17" customFormat="1" ht="15.75" customHeight="1" x14ac:dyDescent="0.25">
      <c r="A406" s="145">
        <v>43251</v>
      </c>
      <c r="B406" s="27" t="s">
        <v>58</v>
      </c>
      <c r="C406" s="27" t="s">
        <v>58</v>
      </c>
      <c r="D406" s="25" t="s">
        <v>246</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246</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246</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246</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257</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246</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246</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246</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246</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247</v>
      </c>
      <c r="E415" s="25" t="s">
        <v>105</v>
      </c>
      <c r="F415" s="25" t="s">
        <v>360</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257</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247</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246</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262</v>
      </c>
      <c r="E419" s="25" t="s">
        <v>105</v>
      </c>
      <c r="F419" s="25" t="s">
        <v>73</v>
      </c>
      <c r="G419" s="25" t="str">
        <f>VLOOKUP(Repository_table[[#This Row],[Country of Destination]],$T$11:$U$47,2,)</f>
        <v>Latin America and the Caribbean</v>
      </c>
      <c r="H419" s="25" t="s">
        <v>214</v>
      </c>
      <c r="I419" s="25" t="s">
        <v>258</v>
      </c>
      <c r="J419" s="28">
        <v>3240033</v>
      </c>
      <c r="K419" s="39">
        <v>6.59</v>
      </c>
      <c r="L419" s="146" t="s">
        <v>103</v>
      </c>
      <c r="N419" s="119"/>
    </row>
    <row r="420" spans="1:14" s="17" customFormat="1" ht="15.75" customHeight="1" x14ac:dyDescent="0.25">
      <c r="A420" s="145">
        <v>43271</v>
      </c>
      <c r="B420" s="27" t="s">
        <v>58</v>
      </c>
      <c r="C420" s="27" t="s">
        <v>58</v>
      </c>
      <c r="D420" s="25" t="s">
        <v>247</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247</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246</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246</v>
      </c>
      <c r="E423" s="25" t="s">
        <v>105</v>
      </c>
      <c r="F423" s="25" t="s">
        <v>110</v>
      </c>
      <c r="G423" s="25" t="str">
        <f>VLOOKUP(Repository_table[[#This Row],[Country of Destination]],$T$11:$U$47,2,)</f>
        <v>East Asia and Pacific</v>
      </c>
      <c r="H423" s="25" t="s">
        <v>249</v>
      </c>
      <c r="I423" s="25" t="s">
        <v>265</v>
      </c>
      <c r="J423" s="28">
        <v>3080180</v>
      </c>
      <c r="K423" s="39">
        <v>3.31</v>
      </c>
      <c r="L423" s="146"/>
      <c r="N423" s="119"/>
    </row>
    <row r="424" spans="1:14" s="17" customFormat="1" ht="15.75" customHeight="1" x14ac:dyDescent="0.25">
      <c r="A424" s="145">
        <v>43274</v>
      </c>
      <c r="B424" s="27" t="s">
        <v>58</v>
      </c>
      <c r="C424" s="27" t="s">
        <v>58</v>
      </c>
      <c r="D424" s="25" t="s">
        <v>246</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247</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246</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246</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262</v>
      </c>
      <c r="E428" s="25" t="s">
        <v>105</v>
      </c>
      <c r="F428" s="25" t="s">
        <v>153</v>
      </c>
      <c r="G428" s="25" t="str">
        <f>VLOOKUP(Repository_table[[#This Row],[Country of Destination]],$T$11:$U$47,2,)</f>
        <v>Middle East and North Africa</v>
      </c>
      <c r="H428" s="25" t="s">
        <v>231</v>
      </c>
      <c r="I428" s="25" t="s">
        <v>258</v>
      </c>
      <c r="J428" s="28">
        <v>3201097</v>
      </c>
      <c r="K428" s="39">
        <v>6.59</v>
      </c>
      <c r="L428" s="146" t="s">
        <v>103</v>
      </c>
      <c r="N428" s="119"/>
    </row>
    <row r="429" spans="1:14" s="17" customFormat="1" ht="15.75" customHeight="1" x14ac:dyDescent="0.25">
      <c r="A429" s="145">
        <v>43281</v>
      </c>
      <c r="B429" s="27" t="s">
        <v>58</v>
      </c>
      <c r="C429" s="27" t="s">
        <v>58</v>
      </c>
      <c r="D429" s="25" t="s">
        <v>246</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247</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257</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246</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246</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246</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257</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247</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246</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257</v>
      </c>
      <c r="E438" s="25" t="s">
        <v>105</v>
      </c>
      <c r="F438" s="25" t="s">
        <v>173</v>
      </c>
      <c r="G438" s="25" t="str">
        <f>VLOOKUP(Repository_table[[#This Row],[Country of Destination]],$T$11:$U$47,2,)</f>
        <v>Latin America and the Caribbean</v>
      </c>
      <c r="H438" s="25" t="s">
        <v>165</v>
      </c>
      <c r="I438" s="25" t="s">
        <v>258</v>
      </c>
      <c r="J438" s="28">
        <v>532877</v>
      </c>
      <c r="K438" s="39">
        <v>6.65</v>
      </c>
      <c r="L438" s="146" t="s">
        <v>216</v>
      </c>
      <c r="N438" s="119"/>
    </row>
    <row r="439" spans="1:14" s="17" customFormat="1" ht="15.75" customHeight="1" x14ac:dyDescent="0.25">
      <c r="A439" s="145">
        <v>43290</v>
      </c>
      <c r="B439" s="27" t="s">
        <v>189</v>
      </c>
      <c r="C439" s="27" t="s">
        <v>207</v>
      </c>
      <c r="D439" s="25" t="s">
        <v>257</v>
      </c>
      <c r="E439" s="25" t="s">
        <v>105</v>
      </c>
      <c r="F439" s="25" t="s">
        <v>174</v>
      </c>
      <c r="G439" s="25" t="str">
        <f>VLOOKUP(Repository_table[[#This Row],[Country of Destination]],$T$11:$U$47,2,)</f>
        <v>Latin America and the Caribbean</v>
      </c>
      <c r="H439" s="25" t="s">
        <v>165</v>
      </c>
      <c r="I439" s="25" t="s">
        <v>258</v>
      </c>
      <c r="J439" s="28">
        <v>2939062</v>
      </c>
      <c r="K439" s="39">
        <v>6.65</v>
      </c>
      <c r="L439" s="146" t="s">
        <v>216</v>
      </c>
      <c r="N439" s="119"/>
    </row>
    <row r="440" spans="1:14" s="17" customFormat="1" ht="15.75" customHeight="1" x14ac:dyDescent="0.25">
      <c r="A440" s="145">
        <v>43290</v>
      </c>
      <c r="B440" s="27" t="s">
        <v>58</v>
      </c>
      <c r="C440" s="27" t="s">
        <v>58</v>
      </c>
      <c r="D440" s="25" t="s">
        <v>246</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247</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247</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247</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246</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247</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247</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246</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247</v>
      </c>
      <c r="E448" s="25" t="s">
        <v>105</v>
      </c>
      <c r="F448" s="25" t="s">
        <v>360</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262</v>
      </c>
      <c r="E449" s="25" t="s">
        <v>105</v>
      </c>
      <c r="F449" s="25" t="s">
        <v>109</v>
      </c>
      <c r="G449" s="25" t="str">
        <f>VLOOKUP(Repository_table[[#This Row],[Country of Destination]],$T$11:$U$47,2,)</f>
        <v>Latin America and the Caribbean</v>
      </c>
      <c r="H449" s="25" t="s">
        <v>89</v>
      </c>
      <c r="I449" s="25" t="s">
        <v>258</v>
      </c>
      <c r="J449" s="28">
        <v>3249067</v>
      </c>
      <c r="K449" s="39">
        <v>6.73</v>
      </c>
      <c r="L449" s="146" t="s">
        <v>103</v>
      </c>
      <c r="N449" s="119"/>
    </row>
    <row r="450" spans="1:14" s="17" customFormat="1" ht="15.75" customHeight="1" x14ac:dyDescent="0.25">
      <c r="A450" s="145">
        <v>43301</v>
      </c>
      <c r="B450" s="27" t="s">
        <v>58</v>
      </c>
      <c r="C450" s="27" t="s">
        <v>58</v>
      </c>
      <c r="D450" s="25" t="s">
        <v>247</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246</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257</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246</v>
      </c>
      <c r="E453" s="25" t="s">
        <v>105</v>
      </c>
      <c r="F453" s="25" t="s">
        <v>73</v>
      </c>
      <c r="G453" s="25" t="str">
        <f>VLOOKUP(Repository_table[[#This Row],[Country of Destination]],$T$11:$U$47,2,)</f>
        <v>Latin America and the Caribbean</v>
      </c>
      <c r="H453" s="25" t="s">
        <v>255</v>
      </c>
      <c r="I453" s="25" t="s">
        <v>265</v>
      </c>
      <c r="J453" s="28">
        <v>3662804</v>
      </c>
      <c r="K453" s="39">
        <v>3.45</v>
      </c>
      <c r="L453" s="146"/>
      <c r="N453" s="119"/>
    </row>
    <row r="454" spans="1:14" s="17" customFormat="1" ht="15.75" customHeight="1" x14ac:dyDescent="0.25">
      <c r="A454" s="145">
        <v>43305</v>
      </c>
      <c r="B454" s="27" t="s">
        <v>58</v>
      </c>
      <c r="C454" s="27" t="s">
        <v>58</v>
      </c>
      <c r="D454" s="25" t="s">
        <v>246</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246</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257</v>
      </c>
      <c r="E456" s="25" t="s">
        <v>105</v>
      </c>
      <c r="F456" s="25" t="s">
        <v>65</v>
      </c>
      <c r="G456" s="25" t="str">
        <f>VLOOKUP(Repository_table[[#This Row],[Country of Destination]],$T$11:$U$47,2,)</f>
        <v>South Asia</v>
      </c>
      <c r="H456" s="25" t="s">
        <v>234</v>
      </c>
      <c r="I456" s="25" t="s">
        <v>258</v>
      </c>
      <c r="J456" s="28">
        <v>2699648</v>
      </c>
      <c r="K456" s="39">
        <v>6.73</v>
      </c>
      <c r="L456" s="146" t="s">
        <v>103</v>
      </c>
      <c r="N456" s="119"/>
    </row>
    <row r="457" spans="1:14" s="17" customFormat="1" ht="15.75" customHeight="1" x14ac:dyDescent="0.25">
      <c r="A457" s="145">
        <v>43308</v>
      </c>
      <c r="B457" s="27" t="s">
        <v>58</v>
      </c>
      <c r="C457" s="27" t="s">
        <v>58</v>
      </c>
      <c r="D457" s="25" t="s">
        <v>246</v>
      </c>
      <c r="E457" s="25" t="s">
        <v>105</v>
      </c>
      <c r="F457" s="25" t="s">
        <v>110</v>
      </c>
      <c r="G457" s="25" t="str">
        <f>VLOOKUP(Repository_table[[#This Row],[Country of Destination]],$T$11:$U$47,2,)</f>
        <v>East Asia and Pacific</v>
      </c>
      <c r="H457" s="25" t="s">
        <v>250</v>
      </c>
      <c r="I457" s="25" t="s">
        <v>265</v>
      </c>
      <c r="J457" s="28">
        <v>3692915</v>
      </c>
      <c r="K457" s="39">
        <v>3.45</v>
      </c>
      <c r="L457" s="146"/>
      <c r="N457" s="119"/>
    </row>
    <row r="458" spans="1:14" s="17" customFormat="1" ht="15.75" customHeight="1" x14ac:dyDescent="0.25">
      <c r="A458" s="145">
        <v>43309</v>
      </c>
      <c r="B458" s="27" t="s">
        <v>58</v>
      </c>
      <c r="C458" s="27" t="s">
        <v>58</v>
      </c>
      <c r="D458" s="25" t="s">
        <v>247</v>
      </c>
      <c r="E458" s="25" t="s">
        <v>105</v>
      </c>
      <c r="F458" s="25" t="s">
        <v>236</v>
      </c>
      <c r="G458" s="25" t="str">
        <f>VLOOKUP(Repository_table[[#This Row],[Country of Destination]],$T$11:$U$47,2,)</f>
        <v>Europe and Central Asia</v>
      </c>
      <c r="H458" s="25" t="s">
        <v>331</v>
      </c>
      <c r="I458" s="25" t="s">
        <v>265</v>
      </c>
      <c r="J458" s="28">
        <v>3229573</v>
      </c>
      <c r="K458" s="39">
        <v>6.45</v>
      </c>
      <c r="L458" s="146" t="s">
        <v>103</v>
      </c>
      <c r="N458" s="119"/>
    </row>
    <row r="459" spans="1:14" s="17" customFormat="1" ht="15.75" customHeight="1" x14ac:dyDescent="0.25">
      <c r="A459" s="145">
        <v>43311</v>
      </c>
      <c r="B459" s="27" t="s">
        <v>58</v>
      </c>
      <c r="C459" s="27" t="s">
        <v>58</v>
      </c>
      <c r="D459" s="25" t="s">
        <v>247</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247</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247</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257</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246</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246</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246</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247</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257</v>
      </c>
      <c r="E467" s="25" t="s">
        <v>105</v>
      </c>
      <c r="F467" s="25" t="s">
        <v>174</v>
      </c>
      <c r="G467" s="25" t="str">
        <f>VLOOKUP(Repository_table[[#This Row],[Country of Destination]],$T$11:$U$47,2,)</f>
        <v>Latin America and the Caribbean</v>
      </c>
      <c r="H467" s="25" t="s">
        <v>231</v>
      </c>
      <c r="I467" s="25" t="s">
        <v>258</v>
      </c>
      <c r="J467" s="28">
        <v>3184831</v>
      </c>
      <c r="K467" s="39">
        <v>6.63</v>
      </c>
      <c r="L467" s="146" t="s">
        <v>103</v>
      </c>
      <c r="N467" s="119"/>
    </row>
    <row r="468" spans="1:14" s="17" customFormat="1" ht="15.75" customHeight="1" x14ac:dyDescent="0.25">
      <c r="A468" s="145">
        <v>43321</v>
      </c>
      <c r="B468" s="27" t="s">
        <v>58</v>
      </c>
      <c r="C468" s="27" t="s">
        <v>58</v>
      </c>
      <c r="D468" s="25" t="s">
        <v>247</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246</v>
      </c>
      <c r="E469" s="25" t="s">
        <v>105</v>
      </c>
      <c r="F469" s="25" t="s">
        <v>153</v>
      </c>
      <c r="G469" s="25" t="str">
        <f>VLOOKUP(Repository_table[[#This Row],[Country of Destination]],$T$11:$U$47,2,)</f>
        <v>Middle East and North Africa</v>
      </c>
      <c r="H469" s="25" t="s">
        <v>255</v>
      </c>
      <c r="I469" s="25" t="s">
        <v>265</v>
      </c>
      <c r="J469" s="28">
        <v>3677209</v>
      </c>
      <c r="K469" s="39">
        <v>3.25</v>
      </c>
      <c r="L469" s="146"/>
      <c r="N469" s="119"/>
    </row>
    <row r="470" spans="1:14" s="17" customFormat="1" ht="15.75" customHeight="1" x14ac:dyDescent="0.25">
      <c r="A470" s="145">
        <v>43324</v>
      </c>
      <c r="B470" s="27" t="s">
        <v>189</v>
      </c>
      <c r="C470" s="27" t="s">
        <v>208</v>
      </c>
      <c r="D470" s="25" t="s">
        <v>257</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246</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247</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246</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247</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246</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262</v>
      </c>
      <c r="E476" s="25" t="s">
        <v>105</v>
      </c>
      <c r="F476" s="25" t="s">
        <v>73</v>
      </c>
      <c r="G476" s="25" t="str">
        <f>VLOOKUP(Repository_table[[#This Row],[Country of Destination]],$T$11:$U$47,2,)</f>
        <v>Latin America and the Caribbean</v>
      </c>
      <c r="H476" s="25" t="s">
        <v>237</v>
      </c>
      <c r="I476" s="25" t="s">
        <v>258</v>
      </c>
      <c r="J476" s="28">
        <v>3236064</v>
      </c>
      <c r="K476" s="39">
        <v>6.8</v>
      </c>
      <c r="L476" s="146" t="s">
        <v>216</v>
      </c>
      <c r="N476" s="119"/>
    </row>
    <row r="477" spans="1:14" s="17" customFormat="1" ht="15.75" customHeight="1" x14ac:dyDescent="0.25">
      <c r="A477" s="145">
        <v>43330</v>
      </c>
      <c r="B477" s="27" t="s">
        <v>189</v>
      </c>
      <c r="C477" s="27" t="s">
        <v>86</v>
      </c>
      <c r="D477" s="25" t="s">
        <v>261</v>
      </c>
      <c r="E477" s="25" t="s">
        <v>190</v>
      </c>
      <c r="F477" s="25" t="s">
        <v>73</v>
      </c>
      <c r="G477" s="25" t="str">
        <f>VLOOKUP(Repository_table[[#This Row],[Country of Destination]],$T$11:$U$47,2,)</f>
        <v>Latin America and the Caribbean</v>
      </c>
      <c r="H477" s="25" t="s">
        <v>237</v>
      </c>
      <c r="I477" s="25" t="s">
        <v>258</v>
      </c>
      <c r="J477" s="28">
        <v>227756</v>
      </c>
      <c r="K477" s="39">
        <v>5.42</v>
      </c>
      <c r="L477" s="146" t="s">
        <v>245</v>
      </c>
      <c r="N477" s="119"/>
    </row>
    <row r="478" spans="1:14" s="17" customFormat="1" ht="15.75" customHeight="1" x14ac:dyDescent="0.25">
      <c r="A478" s="145">
        <v>43330</v>
      </c>
      <c r="B478" s="27" t="s">
        <v>58</v>
      </c>
      <c r="C478" s="27" t="s">
        <v>58</v>
      </c>
      <c r="D478" s="25" t="s">
        <v>246</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247</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246</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246</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247</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246</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247</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257</v>
      </c>
      <c r="E485" s="25" t="s">
        <v>105</v>
      </c>
      <c r="F485" s="25" t="s">
        <v>66</v>
      </c>
      <c r="G485" s="25" t="str">
        <f>VLOOKUP(Repository_table[[#This Row],[Country of Destination]],$T$11:$U$47,2,)</f>
        <v>Europe and Central Asia</v>
      </c>
      <c r="H485" s="25" t="s">
        <v>165</v>
      </c>
      <c r="I485" s="25" t="s">
        <v>258</v>
      </c>
      <c r="J485" s="28">
        <v>2296394</v>
      </c>
      <c r="K485" s="39">
        <v>6.68</v>
      </c>
      <c r="L485" s="146" t="s">
        <v>103</v>
      </c>
      <c r="N485" s="119"/>
    </row>
    <row r="486" spans="1:14" s="17" customFormat="1" ht="15.75" customHeight="1" x14ac:dyDescent="0.25">
      <c r="A486" s="145">
        <v>43339</v>
      </c>
      <c r="B486" s="27" t="s">
        <v>58</v>
      </c>
      <c r="C486" s="27" t="s">
        <v>58</v>
      </c>
      <c r="D486" s="25" t="s">
        <v>247</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246</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257</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246</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247</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58</v>
      </c>
      <c r="C496" s="27" t="s">
        <v>58</v>
      </c>
      <c r="D496" s="25" t="s">
        <v>246</v>
      </c>
      <c r="E496" s="25" t="s">
        <v>105</v>
      </c>
      <c r="F496" s="25" t="s">
        <v>73</v>
      </c>
      <c r="G496" s="25" t="str">
        <f>VLOOKUP(Repository_table[[#This Row],[Country of Destination]],$T$11:$U$47,2,)</f>
        <v>Latin America and the Caribbean</v>
      </c>
      <c r="H496" s="25" t="s">
        <v>183</v>
      </c>
      <c r="I496" s="25" t="s">
        <v>265</v>
      </c>
      <c r="J496" s="28">
        <v>3670587</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322</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248</v>
      </c>
      <c r="G527" s="25" t="str">
        <f>VLOOKUP(Repository_table[[#This Row],[Country of Destination]],$T$11:$U$47,2,)</f>
        <v>Europe and Central Asia</v>
      </c>
      <c r="H527" s="25" t="s">
        <v>269</v>
      </c>
      <c r="I527" s="25" t="s">
        <v>265</v>
      </c>
      <c r="J527" s="28">
        <v>1607327</v>
      </c>
      <c r="K527" s="39">
        <v>6.47</v>
      </c>
      <c r="L527" s="146" t="s">
        <v>216</v>
      </c>
      <c r="N527" s="119"/>
    </row>
    <row r="528" spans="1:14" s="17" customFormat="1" ht="15.75" customHeight="1" x14ac:dyDescent="0.25">
      <c r="A528" s="145">
        <v>43390</v>
      </c>
      <c r="B528" s="27" t="s">
        <v>58</v>
      </c>
      <c r="C528" s="27" t="s">
        <v>58</v>
      </c>
      <c r="D528" s="25" t="s">
        <v>247</v>
      </c>
      <c r="E528" s="25" t="s">
        <v>105</v>
      </c>
      <c r="F528" s="25" t="s">
        <v>193</v>
      </c>
      <c r="G528" s="25" t="str">
        <f>VLOOKUP(Repository_table[[#This Row],[Country of Destination]],$T$11:$U$47,2,)</f>
        <v>Europe and Central Asia</v>
      </c>
      <c r="H528" s="25" t="s">
        <v>269</v>
      </c>
      <c r="I528" s="25" t="s">
        <v>265</v>
      </c>
      <c r="J528" s="28">
        <v>1559685</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360</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192</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192</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192</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192</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192</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192</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192</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208</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207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207</v>
      </c>
      <c r="D655" s="25" t="s">
        <v>262</v>
      </c>
      <c r="E655" s="25" t="s">
        <v>105</v>
      </c>
      <c r="F655" s="25" t="s">
        <v>182</v>
      </c>
      <c r="G655" s="25" t="str">
        <f>VLOOKUP(Repository_table[[#This Row],[Country of Destination]],$T$11:$U$47,2,)</f>
        <v>Latin America and the Caribbean</v>
      </c>
      <c r="H655" s="25" t="s">
        <v>352</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208</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207</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336</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208</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207</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366</v>
      </c>
      <c r="I688" s="25" t="s">
        <v>300</v>
      </c>
      <c r="J688" s="28">
        <v>3343247</v>
      </c>
      <c r="K688" s="39">
        <v>4.54</v>
      </c>
      <c r="L688" s="146" t="s">
        <v>368</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364</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368</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368</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365</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367</v>
      </c>
      <c r="I709" s="25" t="s">
        <v>300</v>
      </c>
      <c r="J709" s="28">
        <v>3714940</v>
      </c>
      <c r="K709" s="39">
        <v>3.66</v>
      </c>
      <c r="L709" s="146" t="s">
        <v>368</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368</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374</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374</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357</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364</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360</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366</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322</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371</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373</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360</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372</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374</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374</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322</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375</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364</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364</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335</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378</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367</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382</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380</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381</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366</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371</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372</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379</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336</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380</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324</v>
      </c>
      <c r="G799" s="25" t="str">
        <f>VLOOKUP(Repository_table[[#This Row],[Country of Destination]],$T$11:$U$47,2,)</f>
        <v>East Asia and Pacific</v>
      </c>
      <c r="H799" s="25" t="s">
        <v>383</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360</v>
      </c>
      <c r="G800" s="25" t="str">
        <f>VLOOKUP(Repository_table[[#This Row],[Country of Destination]],$T$11:$U$47,2,)</f>
        <v>East Asia and Pacific</v>
      </c>
      <c r="H800" s="25" t="s">
        <v>378</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385</v>
      </c>
      <c r="C802" s="27" t="s">
        <v>385</v>
      </c>
      <c r="D802" s="25" t="s">
        <v>384</v>
      </c>
      <c r="E802" s="25" t="s">
        <v>190</v>
      </c>
      <c r="F802" s="25" t="s">
        <v>193</v>
      </c>
      <c r="G802" s="25" t="str">
        <f>VLOOKUP(Repository_table[[#This Row],[Country of Destination]],$T$11:$U$47,2,)</f>
        <v>Europe and Central Asia</v>
      </c>
      <c r="H802" s="25" t="s">
        <v>387</v>
      </c>
      <c r="I802" s="25" t="s">
        <v>386</v>
      </c>
      <c r="J802" s="28">
        <v>3209925</v>
      </c>
      <c r="K802" s="39">
        <v>7.11</v>
      </c>
      <c r="L802" s="146" t="s">
        <v>388</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208</v>
      </c>
      <c r="D806" s="149" t="s">
        <v>262</v>
      </c>
      <c r="E806" s="149" t="s">
        <v>105</v>
      </c>
      <c r="F806" s="149" t="s">
        <v>182</v>
      </c>
      <c r="G806" s="150" t="str">
        <f>VLOOKUP(Repository_table[[#This Row],[Country of Destination]],$T$11:$U$47,2,)</f>
        <v>Latin America and the Caribbean</v>
      </c>
      <c r="H806" s="149" t="s">
        <v>352</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382</v>
      </c>
      <c r="I809" s="149" t="s">
        <v>265</v>
      </c>
      <c r="J809" s="151">
        <v>3591632</v>
      </c>
      <c r="K809" s="39">
        <v>5.03</v>
      </c>
      <c r="L809" s="146"/>
      <c r="N809" s="119"/>
    </row>
    <row r="810" spans="1:14" s="17" customFormat="1" x14ac:dyDescent="0.25">
      <c r="A810" s="145">
        <v>43621</v>
      </c>
      <c r="B810" s="148" t="s">
        <v>58</v>
      </c>
      <c r="C810" s="148" t="s">
        <v>58</v>
      </c>
      <c r="D810" s="149" t="s">
        <v>398</v>
      </c>
      <c r="E810" s="149" t="s">
        <v>105</v>
      </c>
      <c r="F810" s="149" t="s">
        <v>153</v>
      </c>
      <c r="G810" s="150" t="str">
        <f>VLOOKUP(Repository_table[[#This Row],[Country of Destination]],$T$11:$U$47,2,)</f>
        <v>Middle East and North Africa</v>
      </c>
      <c r="H810" s="149" t="s">
        <v>371</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322</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403</v>
      </c>
      <c r="I813" s="149" t="s">
        <v>265</v>
      </c>
      <c r="J813" s="151">
        <v>3261612</v>
      </c>
      <c r="K813" s="39">
        <v>6.03</v>
      </c>
      <c r="L813" s="146" t="s">
        <v>103</v>
      </c>
      <c r="N813" s="119"/>
    </row>
    <row r="814" spans="1:14" s="17" customFormat="1" ht="25" x14ac:dyDescent="0.25">
      <c r="A814" s="145">
        <v>43624</v>
      </c>
      <c r="B814" s="148" t="s">
        <v>296</v>
      </c>
      <c r="C814" s="148" t="s">
        <v>297</v>
      </c>
      <c r="D814" s="149" t="s">
        <v>401</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401</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381</v>
      </c>
      <c r="I818" s="149" t="s">
        <v>265</v>
      </c>
      <c r="J818" s="151">
        <v>2915203</v>
      </c>
      <c r="K818" s="39">
        <v>6.03</v>
      </c>
      <c r="L818" s="146" t="s">
        <v>103</v>
      </c>
      <c r="N818" s="119"/>
    </row>
    <row r="819" spans="1:14" s="17" customFormat="1" x14ac:dyDescent="0.25">
      <c r="A819" s="145">
        <v>43627</v>
      </c>
      <c r="B819" s="148" t="s">
        <v>58</v>
      </c>
      <c r="C819" s="148" t="s">
        <v>58</v>
      </c>
      <c r="D819" s="149" t="s">
        <v>398</v>
      </c>
      <c r="E819" s="149" t="s">
        <v>105</v>
      </c>
      <c r="F819" s="149" t="s">
        <v>110</v>
      </c>
      <c r="G819" s="150" t="str">
        <f>VLOOKUP(Repository_table[[#This Row],[Country of Destination]],$T$11:$U$47,2,)</f>
        <v>East Asia and Pacific</v>
      </c>
      <c r="H819" s="149" t="s">
        <v>374</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399</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401</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401</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402</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400</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400</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364</v>
      </c>
      <c r="I831" s="149" t="s">
        <v>265</v>
      </c>
      <c r="J831" s="151">
        <v>3254557</v>
      </c>
      <c r="K831" s="39">
        <v>6.03</v>
      </c>
      <c r="L831" s="146" t="s">
        <v>103</v>
      </c>
      <c r="N831" s="119"/>
    </row>
    <row r="832" spans="1:14" s="17" customFormat="1" x14ac:dyDescent="0.25">
      <c r="A832" s="145">
        <v>43634</v>
      </c>
      <c r="B832" s="148" t="s">
        <v>58</v>
      </c>
      <c r="C832" s="148" t="s">
        <v>58</v>
      </c>
      <c r="D832" s="149" t="s">
        <v>398</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398</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401</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375</v>
      </c>
      <c r="I841" s="149" t="s">
        <v>265</v>
      </c>
      <c r="J841" s="151">
        <v>2357254</v>
      </c>
      <c r="K841" s="39">
        <v>5.03</v>
      </c>
      <c r="L841" s="146" t="s">
        <v>103</v>
      </c>
      <c r="N841" s="119"/>
    </row>
    <row r="842" spans="1:14" s="17" customFormat="1" x14ac:dyDescent="0.25">
      <c r="A842" s="145">
        <v>43642</v>
      </c>
      <c r="B842" s="148" t="s">
        <v>385</v>
      </c>
      <c r="C842" s="148" t="s">
        <v>385</v>
      </c>
      <c r="D842" s="149" t="s">
        <v>384</v>
      </c>
      <c r="E842" s="149" t="s">
        <v>190</v>
      </c>
      <c r="F842" s="149" t="s">
        <v>109</v>
      </c>
      <c r="G842" s="150" t="str">
        <f>VLOOKUP(Repository_table[[#This Row],[Country of Destination]],$T$11:$U$47,2,)</f>
        <v>Latin America and the Caribbean</v>
      </c>
      <c r="H842" s="149" t="s">
        <v>318</v>
      </c>
      <c r="I842" s="149" t="s">
        <v>386</v>
      </c>
      <c r="J842" s="151">
        <v>2916942</v>
      </c>
      <c r="K842" s="39">
        <v>6.83</v>
      </c>
      <c r="L842" s="146" t="s">
        <v>388</v>
      </c>
      <c r="N842" s="119"/>
    </row>
    <row r="843" spans="1:14" s="17" customFormat="1" x14ac:dyDescent="0.25">
      <c r="A843" s="145">
        <v>43642</v>
      </c>
      <c r="B843" s="148" t="s">
        <v>58</v>
      </c>
      <c r="C843" s="148" t="s">
        <v>58</v>
      </c>
      <c r="D843" s="149" t="s">
        <v>398</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401</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368</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403</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402</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x14ac:dyDescent="0.25">
      <c r="A852" s="145">
        <v>43647</v>
      </c>
      <c r="B852" s="148" t="s">
        <v>58</v>
      </c>
      <c r="C852" s="148" t="s">
        <v>58</v>
      </c>
      <c r="D852" s="149" t="s">
        <v>246</v>
      </c>
      <c r="E852" s="149" t="s">
        <v>105</v>
      </c>
      <c r="F852" s="149" t="s">
        <v>110</v>
      </c>
      <c r="G852" s="150" t="str">
        <f>VLOOKUP(Repository_table[[#This Row],[Country of Destination]],$T$11:$U$47,2,)</f>
        <v>East Asia and Pacific</v>
      </c>
      <c r="H852" s="149" t="s">
        <v>372</v>
      </c>
      <c r="I852" s="149" t="s">
        <v>265</v>
      </c>
      <c r="J852" s="151">
        <v>3683719</v>
      </c>
      <c r="K852" s="39"/>
      <c r="L852" s="146"/>
      <c r="N852" s="119"/>
    </row>
    <row r="853" spans="1:14" s="17" customFormat="1" x14ac:dyDescent="0.25">
      <c r="A853" s="145">
        <v>43648</v>
      </c>
      <c r="B853" s="148" t="s">
        <v>58</v>
      </c>
      <c r="C853" s="148" t="s">
        <v>58</v>
      </c>
      <c r="D853" s="149" t="s">
        <v>247</v>
      </c>
      <c r="E853" s="149" t="s">
        <v>105</v>
      </c>
      <c r="F853" s="149" t="s">
        <v>236</v>
      </c>
      <c r="G853" s="150" t="str">
        <f>VLOOKUP(Repository_table[[#This Row],[Country of Destination]],$T$11:$U$47,2,)</f>
        <v>Europe and Central Asia</v>
      </c>
      <c r="H853" s="149" t="s">
        <v>382</v>
      </c>
      <c r="I853" s="149" t="s">
        <v>265</v>
      </c>
      <c r="J853" s="151">
        <v>3297493</v>
      </c>
      <c r="K853" s="39"/>
      <c r="L853" s="146"/>
      <c r="N853" s="119"/>
    </row>
    <row r="854" spans="1:14" s="17" customFormat="1" ht="25" x14ac:dyDescent="0.25">
      <c r="A854" s="145">
        <v>43649</v>
      </c>
      <c r="B854" s="148" t="s">
        <v>296</v>
      </c>
      <c r="C854" s="148" t="s">
        <v>407</v>
      </c>
      <c r="D854" s="149" t="s">
        <v>401</v>
      </c>
      <c r="E854" s="149" t="s">
        <v>105</v>
      </c>
      <c r="F854" s="149" t="s">
        <v>174</v>
      </c>
      <c r="G854" s="150" t="str">
        <f>VLOOKUP(Repository_table[[#This Row],[Country of Destination]],$T$11:$U$47,2,)</f>
        <v>Latin America and the Caribbean</v>
      </c>
      <c r="H854" s="149" t="s">
        <v>336</v>
      </c>
      <c r="I854" s="149" t="s">
        <v>300</v>
      </c>
      <c r="J854" s="151">
        <v>2221385</v>
      </c>
      <c r="K854" s="39"/>
      <c r="L854" s="146"/>
      <c r="N854" s="119"/>
    </row>
    <row r="855" spans="1:14" s="17" customFormat="1" x14ac:dyDescent="0.25">
      <c r="A855" s="145">
        <v>43649</v>
      </c>
      <c r="B855" s="148" t="s">
        <v>58</v>
      </c>
      <c r="C855" s="148" t="s">
        <v>58</v>
      </c>
      <c r="D855" s="149" t="s">
        <v>398</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x14ac:dyDescent="0.25">
      <c r="A856" s="145">
        <v>43650</v>
      </c>
      <c r="B856" s="148" t="s">
        <v>58</v>
      </c>
      <c r="C856" s="148" t="s">
        <v>58</v>
      </c>
      <c r="D856" s="149" t="s">
        <v>246</v>
      </c>
      <c r="E856" s="149" t="s">
        <v>105</v>
      </c>
      <c r="F856" s="149" t="s">
        <v>287</v>
      </c>
      <c r="G856" s="150" t="str">
        <f>VLOOKUP(Repository_table[[#This Row],[Country of Destination]],$T$11:$U$47,2,)</f>
        <v>East Asia and Pacific</v>
      </c>
      <c r="H856" s="149" t="s">
        <v>226</v>
      </c>
      <c r="I856" s="149" t="s">
        <v>265</v>
      </c>
      <c r="J856" s="151">
        <v>3570191</v>
      </c>
      <c r="K856" s="39"/>
      <c r="L856" s="146"/>
      <c r="N856" s="119"/>
    </row>
    <row r="857" spans="1:14" s="17" customFormat="1" x14ac:dyDescent="0.25">
      <c r="A857" s="145">
        <v>43651</v>
      </c>
      <c r="B857" s="148" t="s">
        <v>189</v>
      </c>
      <c r="C857" s="148" t="s">
        <v>208</v>
      </c>
      <c r="D857" s="149" t="s">
        <v>257</v>
      </c>
      <c r="E857" s="149" t="s">
        <v>105</v>
      </c>
      <c r="F857" s="149" t="s">
        <v>78</v>
      </c>
      <c r="G857" s="150" t="str">
        <f>VLOOKUP(Repository_table[[#This Row],[Country of Destination]],$T$11:$U$47,2,)</f>
        <v>East Asia and Pacific</v>
      </c>
      <c r="H857" s="149" t="s">
        <v>120</v>
      </c>
      <c r="I857" s="149" t="s">
        <v>258</v>
      </c>
      <c r="J857" s="151">
        <v>3393280</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43652</v>
      </c>
      <c r="B859" s="148" t="s">
        <v>58</v>
      </c>
      <c r="C859" s="148" t="s">
        <v>58</v>
      </c>
      <c r="D859" s="149" t="s">
        <v>247</v>
      </c>
      <c r="E859" s="149" t="s">
        <v>105</v>
      </c>
      <c r="F859" s="149" t="s">
        <v>174</v>
      </c>
      <c r="G859" s="150" t="str">
        <f>VLOOKUP(Repository_table[[#This Row],[Country of Destination]],$T$11:$U$47,2,)</f>
        <v>Latin America and the Caribbean</v>
      </c>
      <c r="H859" s="149" t="s">
        <v>279</v>
      </c>
      <c r="I859" s="149" t="s">
        <v>265</v>
      </c>
      <c r="J859" s="151">
        <v>2178698</v>
      </c>
      <c r="K859" s="39"/>
      <c r="L859" s="146"/>
      <c r="N859" s="119"/>
    </row>
    <row r="860" spans="1:14" s="17" customFormat="1" x14ac:dyDescent="0.25">
      <c r="A860" s="145">
        <v>43653</v>
      </c>
      <c r="B860" s="148" t="s">
        <v>385</v>
      </c>
      <c r="C860" s="148" t="s">
        <v>385</v>
      </c>
      <c r="D860" s="149" t="s">
        <v>384</v>
      </c>
      <c r="E860" s="149" t="s">
        <v>190</v>
      </c>
      <c r="F860" s="149" t="s">
        <v>78</v>
      </c>
      <c r="G860" s="150" t="str">
        <f>VLOOKUP(Repository_table[[#This Row],[Country of Destination]],$T$11:$U$47,2,)</f>
        <v>East Asia and Pacific</v>
      </c>
      <c r="H860" s="149" t="s">
        <v>308</v>
      </c>
      <c r="I860" s="149" t="s">
        <v>386</v>
      </c>
      <c r="J860" s="151">
        <v>3310406</v>
      </c>
      <c r="K860" s="39"/>
      <c r="L860" s="146" t="s">
        <v>358</v>
      </c>
      <c r="N860" s="119"/>
    </row>
    <row r="861" spans="1:14" s="17" customFormat="1" x14ac:dyDescent="0.25">
      <c r="A861" s="145">
        <v>43653</v>
      </c>
      <c r="B861" s="148" t="s">
        <v>58</v>
      </c>
      <c r="C861" s="148" t="s">
        <v>58</v>
      </c>
      <c r="D861" s="149" t="s">
        <v>398</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43654</v>
      </c>
      <c r="B862" s="148" t="s">
        <v>189</v>
      </c>
      <c r="C862" s="148" t="s">
        <v>207</v>
      </c>
      <c r="D862" s="149" t="s">
        <v>257</v>
      </c>
      <c r="E862" s="149" t="s">
        <v>105</v>
      </c>
      <c r="F862" s="149" t="s">
        <v>65</v>
      </c>
      <c r="G862" s="150" t="str">
        <f>VLOOKUP(Repository_table[[#This Row],[Country of Destination]],$T$11:$U$47,2,)</f>
        <v>South Asia</v>
      </c>
      <c r="H862" s="149" t="s">
        <v>177</v>
      </c>
      <c r="I862" s="149" t="s">
        <v>258</v>
      </c>
      <c r="J862" s="151">
        <v>3484660</v>
      </c>
      <c r="K862" s="39"/>
      <c r="L862" s="146"/>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ht="25" x14ac:dyDescent="0.25">
      <c r="A864" s="145">
        <v>43655</v>
      </c>
      <c r="B864" s="148" t="s">
        <v>296</v>
      </c>
      <c r="C864" s="148" t="s">
        <v>407</v>
      </c>
      <c r="D864" s="149" t="s">
        <v>401</v>
      </c>
      <c r="E864" s="149" t="s">
        <v>105</v>
      </c>
      <c r="F864" s="149" t="s">
        <v>66</v>
      </c>
      <c r="G864" s="150" t="str">
        <f>VLOOKUP(Repository_table[[#This Row],[Country of Destination]],$T$11:$U$47,2,)</f>
        <v>Europe and Central Asia</v>
      </c>
      <c r="H864" s="149" t="s">
        <v>277</v>
      </c>
      <c r="I864" s="149" t="s">
        <v>300</v>
      </c>
      <c r="J864" s="151">
        <v>3663724</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367</v>
      </c>
      <c r="I865" s="149" t="s">
        <v>265</v>
      </c>
      <c r="J865" s="151">
        <v>3690908</v>
      </c>
      <c r="K865" s="39"/>
      <c r="L865" s="146"/>
      <c r="N865" s="119"/>
    </row>
    <row r="866" spans="1:14" s="17" customFormat="1" x14ac:dyDescent="0.25">
      <c r="A866" s="145">
        <v>43656</v>
      </c>
      <c r="B866" s="148" t="s">
        <v>58</v>
      </c>
      <c r="C866" s="148" t="s">
        <v>58</v>
      </c>
      <c r="D866" s="149" t="s">
        <v>247</v>
      </c>
      <c r="E866" s="149" t="s">
        <v>105</v>
      </c>
      <c r="F866" s="149" t="s">
        <v>248</v>
      </c>
      <c r="G866" s="150" t="str">
        <f>VLOOKUP(Repository_table[[#This Row],[Country of Destination]],$T$11:$U$47,2,)</f>
        <v>Europe and Central Asia</v>
      </c>
      <c r="H866" s="149" t="s">
        <v>311</v>
      </c>
      <c r="I866" s="149" t="s">
        <v>265</v>
      </c>
      <c r="J866" s="151">
        <v>3248800</v>
      </c>
      <c r="K866" s="39"/>
      <c r="L866" s="146"/>
      <c r="N866" s="119"/>
    </row>
    <row r="867" spans="1:14" s="17" customFormat="1" x14ac:dyDescent="0.25">
      <c r="A867" s="145">
        <v>43657</v>
      </c>
      <c r="B867" s="148" t="s">
        <v>58</v>
      </c>
      <c r="C867" s="148" t="s">
        <v>58</v>
      </c>
      <c r="D867" s="149" t="s">
        <v>247</v>
      </c>
      <c r="E867" s="149" t="s">
        <v>105</v>
      </c>
      <c r="F867" s="149" t="s">
        <v>281</v>
      </c>
      <c r="G867" s="150" t="str">
        <f>VLOOKUP(Repository_table[[#This Row],[Country of Destination]],$T$11:$U$47,2,)</f>
        <v>Europe and Central Asia</v>
      </c>
      <c r="H867" s="149" t="s">
        <v>107</v>
      </c>
      <c r="I867" s="149" t="s">
        <v>265</v>
      </c>
      <c r="J867" s="151">
        <v>3694256</v>
      </c>
      <c r="K867" s="39"/>
      <c r="L867" s="146"/>
      <c r="N867" s="119"/>
    </row>
    <row r="868" spans="1:14" s="17" customFormat="1" ht="25" x14ac:dyDescent="0.25">
      <c r="A868" s="145">
        <v>43658</v>
      </c>
      <c r="B868" s="148" t="s">
        <v>296</v>
      </c>
      <c r="C868" s="148" t="s">
        <v>297</v>
      </c>
      <c r="D868" s="149" t="s">
        <v>295</v>
      </c>
      <c r="E868" s="149" t="s">
        <v>190</v>
      </c>
      <c r="F868" s="149" t="s">
        <v>73</v>
      </c>
      <c r="G868" s="150" t="str">
        <f>VLOOKUP(Repository_table[[#This Row],[Country of Destination]],$T$11:$U$47,2,)</f>
        <v>Latin America and the Caribbean</v>
      </c>
      <c r="H868" s="149" t="s">
        <v>77</v>
      </c>
      <c r="I868" s="149" t="s">
        <v>300</v>
      </c>
      <c r="J868" s="151">
        <v>3472542</v>
      </c>
      <c r="K868" s="39"/>
      <c r="L868" s="146"/>
      <c r="N868" s="119"/>
    </row>
    <row r="869" spans="1:14" s="17" customFormat="1" ht="25" x14ac:dyDescent="0.25">
      <c r="A869" s="145">
        <v>43661</v>
      </c>
      <c r="B869" s="148" t="s">
        <v>296</v>
      </c>
      <c r="C869" s="148" t="s">
        <v>407</v>
      </c>
      <c r="D869" s="149" t="s">
        <v>401</v>
      </c>
      <c r="E869" s="149" t="s">
        <v>105</v>
      </c>
      <c r="F869" s="149" t="s">
        <v>248</v>
      </c>
      <c r="G869" s="150" t="str">
        <f>VLOOKUP(Repository_table[[#This Row],[Country of Destination]],$T$11:$U$47,2,)</f>
        <v>Europe and Central Asia</v>
      </c>
      <c r="H869" s="149" t="s">
        <v>366</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404</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398</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398</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407</v>
      </c>
      <c r="D875" s="149" t="s">
        <v>401</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385</v>
      </c>
      <c r="C877" s="148" t="s">
        <v>385</v>
      </c>
      <c r="D877" s="149" t="s">
        <v>384</v>
      </c>
      <c r="E877" s="149" t="s">
        <v>190</v>
      </c>
      <c r="F877" s="149" t="s">
        <v>78</v>
      </c>
      <c r="G877" s="150" t="str">
        <f>VLOOKUP(Repository_table[[#This Row],[Country of Destination]],$T$11:$U$47,2,)</f>
        <v>East Asia and Pacific</v>
      </c>
      <c r="H877" s="149" t="s">
        <v>387</v>
      </c>
      <c r="I877" s="149" t="s">
        <v>386</v>
      </c>
      <c r="J877" s="151">
        <v>3744065</v>
      </c>
      <c r="K877" s="39"/>
      <c r="L877" s="146" t="s">
        <v>358</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405</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405</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398</v>
      </c>
      <c r="E886" s="149" t="s">
        <v>105</v>
      </c>
      <c r="F886" s="149" t="s">
        <v>174</v>
      </c>
      <c r="G886" s="150" t="str">
        <f>VLOOKUP(Repository_table[[#This Row],[Country of Destination]],$T$11:$U$47,2,)</f>
        <v>Latin America and the Caribbean</v>
      </c>
      <c r="H886" s="149" t="s">
        <v>364</v>
      </c>
      <c r="I886" s="149" t="s">
        <v>265</v>
      </c>
      <c r="J886" s="151">
        <v>2291673</v>
      </c>
      <c r="K886" s="39"/>
      <c r="L886" s="146" t="s">
        <v>57</v>
      </c>
      <c r="N886" s="119"/>
    </row>
    <row r="887" spans="1:14" s="17" customFormat="1" x14ac:dyDescent="0.25">
      <c r="A887" s="145">
        <v>43667</v>
      </c>
      <c r="B887" s="148" t="s">
        <v>58</v>
      </c>
      <c r="C887" s="148" t="s">
        <v>58</v>
      </c>
      <c r="D887" s="149" t="s">
        <v>398</v>
      </c>
      <c r="E887" s="149" t="s">
        <v>105</v>
      </c>
      <c r="F887" s="149" t="s">
        <v>173</v>
      </c>
      <c r="G887" s="150" t="str">
        <f>VLOOKUP(Repository_table[[#This Row],[Country of Destination]],$T$11:$U$47,2,)</f>
        <v>Latin America and the Caribbean</v>
      </c>
      <c r="H887" s="149" t="s">
        <v>364</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402</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398</v>
      </c>
      <c r="E892" s="149" t="s">
        <v>105</v>
      </c>
      <c r="F892" s="149" t="s">
        <v>109</v>
      </c>
      <c r="G892" s="150" t="str">
        <f>VLOOKUP(Repository_table[[#This Row],[Country of Destination]],$T$11:$U$47,2,)</f>
        <v>Latin America and the Caribbean</v>
      </c>
      <c r="H892" s="149" t="s">
        <v>356</v>
      </c>
      <c r="I892" s="149" t="s">
        <v>265</v>
      </c>
      <c r="J892" s="151">
        <v>2903842</v>
      </c>
      <c r="K892" s="39"/>
      <c r="L892" s="146"/>
      <c r="N892" s="119"/>
    </row>
    <row r="893" spans="1:14" s="17" customFormat="1" ht="25" x14ac:dyDescent="0.25">
      <c r="A893" s="145">
        <v>43673</v>
      </c>
      <c r="B893" s="148" t="s">
        <v>296</v>
      </c>
      <c r="C893" s="148" t="s">
        <v>407</v>
      </c>
      <c r="D893" s="149" t="s">
        <v>401</v>
      </c>
      <c r="E893" s="149" t="s">
        <v>105</v>
      </c>
      <c r="F893" s="149" t="s">
        <v>113</v>
      </c>
      <c r="G893" s="150" t="str">
        <f>VLOOKUP(Repository_table[[#This Row],[Country of Destination]],$T$11:$U$47,2,)</f>
        <v>South Asia</v>
      </c>
      <c r="H893" s="149" t="s">
        <v>400</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406</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322</v>
      </c>
      <c r="G896" s="150" t="str">
        <f>VLOOKUP(Repository_table[[#This Row],[Country of Destination]],$T$11:$U$47,2,)</f>
        <v>Middle East and North Africa</v>
      </c>
      <c r="H896" s="149" t="s">
        <v>404</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358</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398</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403</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375</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402</v>
      </c>
      <c r="E905" s="149" t="s">
        <v>105</v>
      </c>
      <c r="F905" s="149" t="s">
        <v>110</v>
      </c>
      <c r="G905" s="150" t="str">
        <f>VLOOKUP(Repository_table[[#This Row],[Country of Destination]],$T$11:$U$47,2,)</f>
        <v>East Asia and Pacific</v>
      </c>
      <c r="H905" s="149" t="s">
        <v>382</v>
      </c>
      <c r="I905" s="149" t="s">
        <v>300</v>
      </c>
      <c r="J905" s="151">
        <v>3410496</v>
      </c>
      <c r="K905" s="39"/>
      <c r="L905" s="146"/>
      <c r="N905" s="119"/>
    </row>
    <row r="906" spans="1:14" s="17" customFormat="1" x14ac:dyDescent="0.25">
      <c r="A906" s="145">
        <v>43681</v>
      </c>
      <c r="B906" s="148" t="s">
        <v>58</v>
      </c>
      <c r="C906" s="148" t="s">
        <v>58</v>
      </c>
      <c r="D906" s="149" t="s">
        <v>398</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385</v>
      </c>
      <c r="C907" s="148" t="s">
        <v>385</v>
      </c>
      <c r="D907" s="149" t="s">
        <v>384</v>
      </c>
      <c r="E907" s="149" t="s">
        <v>190</v>
      </c>
      <c r="F907" s="149" t="s">
        <v>78</v>
      </c>
      <c r="G907" s="150" t="str">
        <f>VLOOKUP(Repository_table[[#This Row],[Country of Destination]],$T$11:$U$47,2,)</f>
        <v>East Asia and Pacific</v>
      </c>
      <c r="H907" s="149" t="s">
        <v>162</v>
      </c>
      <c r="I907" s="149" t="s">
        <v>386</v>
      </c>
      <c r="J907" s="151">
        <v>3840949</v>
      </c>
      <c r="K907" s="39"/>
      <c r="L907" s="146" t="s">
        <v>358</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337</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322</v>
      </c>
      <c r="G910" s="150" t="str">
        <f>VLOOKUP(Repository_table[[#This Row],[Country of Destination]],$T$11:$U$47,2,)</f>
        <v>Middle East and North Africa</v>
      </c>
      <c r="H910" s="149" t="s">
        <v>409</v>
      </c>
      <c r="I910" s="149" t="s">
        <v>265</v>
      </c>
      <c r="J910" s="151">
        <v>3502246</v>
      </c>
      <c r="K910" s="39"/>
      <c r="L910" s="146"/>
      <c r="N910" s="119"/>
    </row>
    <row r="911" spans="1:14" s="17" customFormat="1" ht="25" x14ac:dyDescent="0.25">
      <c r="A911" s="145">
        <v>43685</v>
      </c>
      <c r="B911" s="148" t="s">
        <v>296</v>
      </c>
      <c r="C911" s="148" t="s">
        <v>297</v>
      </c>
      <c r="D911" s="149" t="s">
        <v>401</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398</v>
      </c>
      <c r="E913" s="149" t="s">
        <v>105</v>
      </c>
      <c r="F913" s="149" t="s">
        <v>197</v>
      </c>
      <c r="G913" s="150" t="str">
        <f>VLOOKUP(Repository_table[[#This Row],[Country of Destination]],$T$11:$U$47,2,)</f>
        <v>Latin America and the Caribbean</v>
      </c>
      <c r="H913" s="149" t="s">
        <v>165</v>
      </c>
      <c r="I913" s="149" t="s">
        <v>265</v>
      </c>
      <c r="J913" s="151">
        <v>649219</v>
      </c>
      <c r="K913" s="39"/>
      <c r="L913" s="146" t="s">
        <v>57</v>
      </c>
      <c r="N913" s="119"/>
    </row>
    <row r="914" spans="1:14" s="17" customFormat="1" x14ac:dyDescent="0.25">
      <c r="A914" s="145">
        <v>43687</v>
      </c>
      <c r="B914" s="148" t="s">
        <v>58</v>
      </c>
      <c r="C914" s="148" t="s">
        <v>58</v>
      </c>
      <c r="D914" s="149" t="s">
        <v>398</v>
      </c>
      <c r="E914" s="149" t="s">
        <v>105</v>
      </c>
      <c r="F914" s="149" t="s">
        <v>173</v>
      </c>
      <c r="G914" s="150" t="str">
        <f>VLOOKUP(Repository_table[[#This Row],[Country of Destination]],$T$11:$U$47,2,)</f>
        <v>Latin America and the Caribbean</v>
      </c>
      <c r="H914" s="149" t="s">
        <v>165</v>
      </c>
      <c r="I914" s="149" t="s">
        <v>265</v>
      </c>
      <c r="J914" s="151">
        <v>2600365</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374</v>
      </c>
      <c r="I917" s="149" t="s">
        <v>300</v>
      </c>
      <c r="J917" s="151">
        <v>3454975</v>
      </c>
      <c r="K917" s="39"/>
      <c r="L917" s="146"/>
      <c r="N917" s="119"/>
    </row>
    <row r="918" spans="1:14" s="17" customFormat="1" x14ac:dyDescent="0.25">
      <c r="A918" s="145">
        <v>43691</v>
      </c>
      <c r="B918" s="148" t="s">
        <v>58</v>
      </c>
      <c r="C918" s="148" t="s">
        <v>58</v>
      </c>
      <c r="D918" s="149" t="s">
        <v>398</v>
      </c>
      <c r="E918" s="149" t="s">
        <v>105</v>
      </c>
      <c r="F918" s="149" t="s">
        <v>78</v>
      </c>
      <c r="G918" s="150" t="str">
        <f>VLOOKUP(Repository_table[[#This Row],[Country of Destination]],$T$11:$U$47,2,)</f>
        <v>East Asia and Pacific</v>
      </c>
      <c r="H918" s="149" t="s">
        <v>336</v>
      </c>
      <c r="I918" s="149" t="s">
        <v>265</v>
      </c>
      <c r="J918" s="151">
        <v>3444863</v>
      </c>
      <c r="K918" s="39"/>
      <c r="L918" s="146"/>
      <c r="N918" s="119"/>
    </row>
    <row r="919" spans="1:14" s="17" customFormat="1" ht="25" x14ac:dyDescent="0.25">
      <c r="A919" s="145">
        <v>43692</v>
      </c>
      <c r="B919" s="148" t="s">
        <v>296</v>
      </c>
      <c r="C919" s="148" t="s">
        <v>297</v>
      </c>
      <c r="D919" s="149" t="s">
        <v>401</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385</v>
      </c>
      <c r="C923" s="148" t="s">
        <v>385</v>
      </c>
      <c r="D923" s="149" t="s">
        <v>384</v>
      </c>
      <c r="E923" s="149" t="s">
        <v>190</v>
      </c>
      <c r="F923" s="149" t="s">
        <v>360</v>
      </c>
      <c r="G923" s="150" t="str">
        <f>VLOOKUP(Repository_table[[#This Row],[Country of Destination]],$T$11:$U$47,2,)</f>
        <v>East Asia and Pacific</v>
      </c>
      <c r="H923" s="149" t="s">
        <v>413</v>
      </c>
      <c r="I923" s="149" t="s">
        <v>386</v>
      </c>
      <c r="J923" s="151">
        <v>3524327</v>
      </c>
      <c r="K923" s="39"/>
      <c r="L923" s="146" t="s">
        <v>358</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401</v>
      </c>
      <c r="E925" s="149" t="s">
        <v>105</v>
      </c>
      <c r="F925" s="149" t="s">
        <v>200</v>
      </c>
      <c r="G925" s="150" t="str">
        <f>VLOOKUP(Repository_table[[#This Row],[Country of Destination]],$T$11:$U$47,2,)</f>
        <v>Europe and Central Asia</v>
      </c>
      <c r="H925" s="149" t="s">
        <v>366</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399</v>
      </c>
      <c r="I926" s="149" t="s">
        <v>258</v>
      </c>
      <c r="J926" s="151">
        <v>3452848</v>
      </c>
      <c r="K926" s="39"/>
      <c r="L926" s="146"/>
      <c r="N926" s="119"/>
    </row>
    <row r="927" spans="1:14" s="17" customFormat="1" x14ac:dyDescent="0.25">
      <c r="A927" s="145">
        <v>43697</v>
      </c>
      <c r="B927" s="148" t="s">
        <v>58</v>
      </c>
      <c r="C927" s="148" t="s">
        <v>58</v>
      </c>
      <c r="D927" s="149" t="s">
        <v>398</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247</v>
      </c>
      <c r="E930" s="149" t="s">
        <v>105</v>
      </c>
      <c r="F930" s="149" t="s">
        <v>173</v>
      </c>
      <c r="G930" s="150" t="str">
        <f>VLOOKUP(Repository_table[[#This Row],[Country of Destination]],$T$11:$U$47,2,)</f>
        <v>Latin America and the Caribbean</v>
      </c>
      <c r="H930" s="149" t="s">
        <v>344</v>
      </c>
      <c r="I930" s="149" t="s">
        <v>265</v>
      </c>
      <c r="J930" s="151">
        <v>3500385</v>
      </c>
      <c r="K930" s="39"/>
      <c r="L930" s="146"/>
      <c r="N930" s="119"/>
    </row>
    <row r="931" spans="1:14" s="17" customFormat="1" x14ac:dyDescent="0.25">
      <c r="A931" s="145">
        <v>43701</v>
      </c>
      <c r="B931" s="148" t="s">
        <v>58</v>
      </c>
      <c r="C931" s="148" t="s">
        <v>58</v>
      </c>
      <c r="D931" s="149" t="s">
        <v>246</v>
      </c>
      <c r="E931" s="149" t="s">
        <v>105</v>
      </c>
      <c r="F931" s="149" t="s">
        <v>73</v>
      </c>
      <c r="G931" s="150" t="str">
        <f>VLOOKUP(Repository_table[[#This Row],[Country of Destination]],$T$11:$U$47,2,)</f>
        <v>Latin America and the Caribbean</v>
      </c>
      <c r="H931" s="149" t="s">
        <v>199</v>
      </c>
      <c r="I931" s="149" t="s">
        <v>265</v>
      </c>
      <c r="J931" s="151">
        <v>3369300</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402</v>
      </c>
      <c r="E933" s="149" t="s">
        <v>105</v>
      </c>
      <c r="F933" s="149" t="s">
        <v>110</v>
      </c>
      <c r="G933" s="150" t="str">
        <f>VLOOKUP(Repository_table[[#This Row],[Country of Destination]],$T$11:$U$47,2,)</f>
        <v>East Asia and Pacific</v>
      </c>
      <c r="H933" s="149" t="s">
        <v>410</v>
      </c>
      <c r="I933" s="149" t="s">
        <v>300</v>
      </c>
      <c r="J933" s="151">
        <v>3608408</v>
      </c>
      <c r="K933" s="39"/>
      <c r="L933" s="146"/>
      <c r="N933" s="119"/>
    </row>
    <row r="934" spans="1:14" s="17" customFormat="1" x14ac:dyDescent="0.25">
      <c r="A934" s="145">
        <v>43703</v>
      </c>
      <c r="B934" s="148" t="s">
        <v>58</v>
      </c>
      <c r="C934" s="148" t="s">
        <v>58</v>
      </c>
      <c r="D934" s="149" t="s">
        <v>398</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385</v>
      </c>
      <c r="C935" s="148" t="s">
        <v>411</v>
      </c>
      <c r="D935" s="149" t="s">
        <v>412</v>
      </c>
      <c r="E935" s="149" t="s">
        <v>105</v>
      </c>
      <c r="F935" s="149" t="s">
        <v>360</v>
      </c>
      <c r="G935" s="150" t="str">
        <f>VLOOKUP(Repository_table[[#This Row],[Country of Destination]],$T$11:$U$47,2,)</f>
        <v>East Asia and Pacific</v>
      </c>
      <c r="H935" s="149" t="s">
        <v>131</v>
      </c>
      <c r="I935" s="149" t="s">
        <v>386</v>
      </c>
      <c r="J935" s="151">
        <v>3320041</v>
      </c>
      <c r="K935" s="39"/>
      <c r="L935" s="146" t="s">
        <v>57</v>
      </c>
      <c r="N935" s="119"/>
    </row>
    <row r="936" spans="1:14" s="17" customFormat="1" x14ac:dyDescent="0.25">
      <c r="A936" s="145">
        <v>43704</v>
      </c>
      <c r="B936" s="148" t="s">
        <v>385</v>
      </c>
      <c r="C936" s="148" t="s">
        <v>385</v>
      </c>
      <c r="D936" s="149" t="s">
        <v>384</v>
      </c>
      <c r="E936" s="149" t="s">
        <v>190</v>
      </c>
      <c r="F936" s="149" t="s">
        <v>360</v>
      </c>
      <c r="G936" s="150" t="str">
        <f>VLOOKUP(Repository_table[[#This Row],[Country of Destination]],$T$11:$U$47,2,)</f>
        <v>East Asia and Pacific</v>
      </c>
      <c r="H936" s="149" t="s">
        <v>131</v>
      </c>
      <c r="I936" s="149" t="s">
        <v>386</v>
      </c>
      <c r="J936" s="151">
        <v>362701</v>
      </c>
      <c r="K936" s="39"/>
      <c r="L936" s="146" t="s">
        <v>414</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401</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401</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401</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ht="25" x14ac:dyDescent="0.25">
      <c r="A944" s="145">
        <v>43708</v>
      </c>
      <c r="B944" s="148" t="s">
        <v>296</v>
      </c>
      <c r="C944" s="148" t="s">
        <v>297</v>
      </c>
      <c r="D944" s="149" t="s">
        <v>401</v>
      </c>
      <c r="E944" s="149" t="s">
        <v>105</v>
      </c>
      <c r="F944" s="149" t="s">
        <v>121</v>
      </c>
      <c r="G944" s="150" t="str">
        <f>VLOOKUP(Repository_table[[#This Row],[Country of Destination]],$T$11:$U$47,2,)</f>
        <v>Europe and Central Asia</v>
      </c>
      <c r="H944" s="149" t="s">
        <v>214</v>
      </c>
      <c r="I944" s="149" t="s">
        <v>300</v>
      </c>
      <c r="J944" s="151">
        <v>1334590</v>
      </c>
      <c r="K944" s="39"/>
      <c r="L944" s="146" t="s">
        <v>57</v>
      </c>
      <c r="N944" s="119"/>
    </row>
    <row r="945" spans="1:14" s="17" customFormat="1" x14ac:dyDescent="0.25">
      <c r="A945" s="145">
        <v>43708</v>
      </c>
      <c r="B945" s="148" t="s">
        <v>189</v>
      </c>
      <c r="C945" s="148" t="s">
        <v>208</v>
      </c>
      <c r="D945" s="149" t="s">
        <v>257</v>
      </c>
      <c r="E945" s="149" t="s">
        <v>105</v>
      </c>
      <c r="F945" s="149" t="s">
        <v>78</v>
      </c>
      <c r="G945" s="150" t="str">
        <f>VLOOKUP(Repository_table[[#This Row],[Country of Destination]],$T$11:$U$47,2,)</f>
        <v>East Asia and Pacific</v>
      </c>
      <c r="H945" s="149" t="s">
        <v>293</v>
      </c>
      <c r="I945" s="149" t="s">
        <v>258</v>
      </c>
      <c r="J945" s="151">
        <v>3480252</v>
      </c>
      <c r="K945" s="39"/>
      <c r="L945" s="146"/>
      <c r="N945" s="119"/>
    </row>
    <row r="946" spans="1:14" s="17" customFormat="1" x14ac:dyDescent="0.25">
      <c r="A946" s="145">
        <v>43708</v>
      </c>
      <c r="B946" s="148" t="s">
        <v>58</v>
      </c>
      <c r="C946" s="148" t="s">
        <v>58</v>
      </c>
      <c r="D946" s="149" t="s">
        <v>246</v>
      </c>
      <c r="E946" s="149" t="s">
        <v>105</v>
      </c>
      <c r="F946" s="149" t="s">
        <v>73</v>
      </c>
      <c r="G946" s="150" t="str">
        <f>VLOOKUP(Repository_table[[#This Row],[Country of Destination]],$T$11:$U$47,2,)</f>
        <v>Latin America and the Caribbean</v>
      </c>
      <c r="H946" s="149" t="s">
        <v>403</v>
      </c>
      <c r="I946" s="149" t="s">
        <v>265</v>
      </c>
      <c r="J946" s="151">
        <v>3271967</v>
      </c>
      <c r="K946" s="39"/>
      <c r="L946" s="146"/>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364</v>
      </c>
      <c r="I948" s="149" t="s">
        <v>265</v>
      </c>
      <c r="J948" s="151">
        <v>3265744</v>
      </c>
      <c r="K948" s="39"/>
      <c r="L948" s="146"/>
      <c r="N948" s="119"/>
    </row>
    <row r="949" spans="1:14" s="17" customFormat="1" ht="25" x14ac:dyDescent="0.25">
      <c r="A949" s="145">
        <v>43711</v>
      </c>
      <c r="B949" s="148" t="s">
        <v>296</v>
      </c>
      <c r="C949" s="148" t="s">
        <v>297</v>
      </c>
      <c r="D949" s="149" t="s">
        <v>401</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432</v>
      </c>
      <c r="C950" s="148" t="s">
        <v>433</v>
      </c>
      <c r="D950" s="149" t="s">
        <v>429</v>
      </c>
      <c r="E950" s="149" t="s">
        <v>190</v>
      </c>
      <c r="F950" s="149" t="s">
        <v>322</v>
      </c>
      <c r="G950" s="150" t="str">
        <f>VLOOKUP(Repository_table[[#This Row],[Country of Destination]],$T$11:$U$47,2,)</f>
        <v>Middle East and North Africa</v>
      </c>
      <c r="H950" s="149" t="s">
        <v>232</v>
      </c>
      <c r="I950" s="149" t="s">
        <v>430</v>
      </c>
      <c r="J950" s="151">
        <v>3324547</v>
      </c>
      <c r="K950" s="39"/>
      <c r="L950" s="146" t="s">
        <v>358</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422</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416</v>
      </c>
      <c r="E953" s="149" t="s">
        <v>105</v>
      </c>
      <c r="F953" s="149" t="s">
        <v>109</v>
      </c>
      <c r="G953" s="150" t="str">
        <f>VLOOKUP(Repository_table[[#This Row],[Country of Destination]],$T$11:$U$47,2,)</f>
        <v>Latin America and the Caribbean</v>
      </c>
      <c r="H953" s="149" t="s">
        <v>418</v>
      </c>
      <c r="I953" s="149" t="s">
        <v>265</v>
      </c>
      <c r="J953" s="151">
        <v>3394712</v>
      </c>
      <c r="K953" s="39"/>
      <c r="L953" s="146"/>
      <c r="N953" s="119"/>
    </row>
    <row r="954" spans="1:14" s="17" customFormat="1" ht="25" x14ac:dyDescent="0.25">
      <c r="A954" s="145">
        <v>43714</v>
      </c>
      <c r="B954" s="148" t="s">
        <v>385</v>
      </c>
      <c r="C954" s="148" t="s">
        <v>443</v>
      </c>
      <c r="D954" s="149" t="s">
        <v>412</v>
      </c>
      <c r="E954" s="149" t="s">
        <v>105</v>
      </c>
      <c r="F954" s="149" t="s">
        <v>78</v>
      </c>
      <c r="G954" s="150" t="str">
        <f>VLOOKUP(Repository_table[[#This Row],[Country of Destination]],$T$11:$U$47,2,)</f>
        <v>East Asia and Pacific</v>
      </c>
      <c r="H954" s="149" t="s">
        <v>426</v>
      </c>
      <c r="I954" s="149" t="s">
        <v>386</v>
      </c>
      <c r="J954" s="151">
        <v>3111930</v>
      </c>
      <c r="K954" s="39"/>
      <c r="L954" s="146" t="s">
        <v>57</v>
      </c>
      <c r="N954" s="119"/>
    </row>
    <row r="955" spans="1:14" s="17" customFormat="1" x14ac:dyDescent="0.25">
      <c r="A955" s="145">
        <v>43714</v>
      </c>
      <c r="B955" s="148" t="s">
        <v>385</v>
      </c>
      <c r="C955" s="148" t="s">
        <v>385</v>
      </c>
      <c r="D955" s="149" t="s">
        <v>384</v>
      </c>
      <c r="E955" s="149" t="s">
        <v>190</v>
      </c>
      <c r="F955" s="149" t="s">
        <v>78</v>
      </c>
      <c r="G955" s="150" t="str">
        <f>VLOOKUP(Repository_table[[#This Row],[Country of Destination]],$T$11:$U$47,2,)</f>
        <v>East Asia and Pacific</v>
      </c>
      <c r="H955" s="149" t="s">
        <v>426</v>
      </c>
      <c r="I955" s="149" t="s">
        <v>386</v>
      </c>
      <c r="J955" s="151">
        <v>136216</v>
      </c>
      <c r="K955" s="39"/>
      <c r="L955" s="146" t="s">
        <v>414</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402</v>
      </c>
      <c r="E957" s="149" t="s">
        <v>105</v>
      </c>
      <c r="F957" s="149" t="s">
        <v>181</v>
      </c>
      <c r="G957" s="150" t="str">
        <f>VLOOKUP(Repository_table[[#This Row],[Country of Destination]],$T$11:$U$47,2,)</f>
        <v>Latin America and the Caribbean</v>
      </c>
      <c r="H957" s="149" t="s">
        <v>374</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367</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423</v>
      </c>
      <c r="I960" s="149" t="s">
        <v>265</v>
      </c>
      <c r="J960" s="151">
        <v>3261161</v>
      </c>
      <c r="K960" s="39"/>
      <c r="L960" s="146"/>
      <c r="N960" s="119"/>
    </row>
    <row r="961" spans="1:14" s="17" customFormat="1" ht="25" x14ac:dyDescent="0.25">
      <c r="A961" s="145">
        <v>43718</v>
      </c>
      <c r="B961" s="148" t="s">
        <v>296</v>
      </c>
      <c r="C961" s="148" t="s">
        <v>297</v>
      </c>
      <c r="D961" s="149" t="s">
        <v>401</v>
      </c>
      <c r="E961" s="149" t="s">
        <v>105</v>
      </c>
      <c r="F961" s="149" t="s">
        <v>236</v>
      </c>
      <c r="G961" s="150" t="str">
        <f>VLOOKUP(Repository_table[[#This Row],[Country of Destination]],$T$11:$U$47,2,)</f>
        <v>Europe and Central Asia</v>
      </c>
      <c r="H961" s="149" t="s">
        <v>424</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419</v>
      </c>
      <c r="I962" s="149" t="s">
        <v>265</v>
      </c>
      <c r="J962" s="151">
        <v>3174669</v>
      </c>
      <c r="K962" s="39"/>
      <c r="L962" s="146"/>
      <c r="N962" s="119"/>
    </row>
    <row r="963" spans="1:14" s="17" customFormat="1" ht="25" x14ac:dyDescent="0.25">
      <c r="A963" s="145">
        <v>43719</v>
      </c>
      <c r="B963" s="148" t="s">
        <v>296</v>
      </c>
      <c r="C963" s="148" t="s">
        <v>297</v>
      </c>
      <c r="D963" s="149" t="s">
        <v>402</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432</v>
      </c>
      <c r="C965" s="148" t="s">
        <v>433</v>
      </c>
      <c r="D965" s="149" t="s">
        <v>429</v>
      </c>
      <c r="E965" s="149" t="s">
        <v>190</v>
      </c>
      <c r="F965" s="149" t="s">
        <v>236</v>
      </c>
      <c r="G965" s="150" t="str">
        <f>VLOOKUP(Repository_table[[#This Row],[Country of Destination]],$T$11:$U$47,2,)</f>
        <v>Europe and Central Asia</v>
      </c>
      <c r="H965" s="149" t="s">
        <v>431</v>
      </c>
      <c r="I965" s="149" t="s">
        <v>430</v>
      </c>
      <c r="J965" s="151">
        <v>3130656</v>
      </c>
      <c r="K965" s="39"/>
      <c r="L965" s="146" t="s">
        <v>358</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421</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401</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417</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372</v>
      </c>
      <c r="I970" s="149" t="s">
        <v>265</v>
      </c>
      <c r="J970" s="151">
        <v>3490168</v>
      </c>
      <c r="K970" s="39"/>
      <c r="L970" s="146"/>
      <c r="N970" s="119"/>
    </row>
    <row r="971" spans="1:14" s="17" customFormat="1" ht="25" x14ac:dyDescent="0.25">
      <c r="A971" s="145">
        <v>43724</v>
      </c>
      <c r="B971" s="148" t="s">
        <v>296</v>
      </c>
      <c r="C971" s="148" t="s">
        <v>297</v>
      </c>
      <c r="D971" s="149" t="s">
        <v>402</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365</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401</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417</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401</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403</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420</v>
      </c>
      <c r="I981" s="149" t="s">
        <v>265</v>
      </c>
      <c r="J981" s="151">
        <v>3666219</v>
      </c>
      <c r="K981" s="39"/>
      <c r="L981" s="146"/>
      <c r="N981" s="119"/>
    </row>
    <row r="982" spans="1:14" s="17" customFormat="1" x14ac:dyDescent="0.25">
      <c r="A982" s="145">
        <v>43730</v>
      </c>
      <c r="B982" s="148" t="s">
        <v>58</v>
      </c>
      <c r="C982" s="148" t="s">
        <v>58</v>
      </c>
      <c r="D982" s="149" t="s">
        <v>416</v>
      </c>
      <c r="E982" s="149" t="s">
        <v>105</v>
      </c>
      <c r="F982" s="149" t="s">
        <v>193</v>
      </c>
      <c r="G982" s="150" t="str">
        <f>VLOOKUP(Repository_table[[#This Row],[Country of Destination]],$T$11:$U$47,2,)</f>
        <v>Europe and Central Asia</v>
      </c>
      <c r="H982" s="149" t="s">
        <v>344</v>
      </c>
      <c r="I982" s="149" t="s">
        <v>265</v>
      </c>
      <c r="J982" s="151">
        <v>3490441</v>
      </c>
      <c r="K982" s="39"/>
      <c r="L982" s="146"/>
      <c r="N982" s="119"/>
    </row>
    <row r="983" spans="1:14" s="17" customFormat="1" ht="25" x14ac:dyDescent="0.25">
      <c r="A983" s="145">
        <v>43731</v>
      </c>
      <c r="B983" s="148" t="s">
        <v>385</v>
      </c>
      <c r="C983" s="148" t="s">
        <v>443</v>
      </c>
      <c r="D983" s="149" t="s">
        <v>412</v>
      </c>
      <c r="E983" s="149" t="s">
        <v>105</v>
      </c>
      <c r="F983" s="149" t="s">
        <v>78</v>
      </c>
      <c r="G983" s="150" t="str">
        <f>VLOOKUP(Repository_table[[#This Row],[Country of Destination]],$T$11:$U$47,2,)</f>
        <v>East Asia and Pacific</v>
      </c>
      <c r="H983" s="149" t="s">
        <v>427</v>
      </c>
      <c r="I983" s="149" t="s">
        <v>386</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401</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324</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385</v>
      </c>
      <c r="C988" s="148" t="s">
        <v>444</v>
      </c>
      <c r="D988" s="149" t="s">
        <v>412</v>
      </c>
      <c r="E988" s="149" t="s">
        <v>105</v>
      </c>
      <c r="F988" s="149" t="s">
        <v>78</v>
      </c>
      <c r="G988" s="150" t="str">
        <f>VLOOKUP(Repository_table[[#This Row],[Country of Destination]],$T$11:$U$47,2,)</f>
        <v>East Asia and Pacific</v>
      </c>
      <c r="H988" s="149" t="s">
        <v>428</v>
      </c>
      <c r="I988" s="149" t="s">
        <v>386</v>
      </c>
      <c r="J988" s="151">
        <v>3206610</v>
      </c>
      <c r="K988" s="39"/>
      <c r="L988" s="146" t="s">
        <v>57</v>
      </c>
      <c r="N988" s="119"/>
    </row>
    <row r="989" spans="1:14" s="17" customFormat="1" x14ac:dyDescent="0.25">
      <c r="A989" s="145">
        <v>43734</v>
      </c>
      <c r="B989" s="148" t="s">
        <v>385</v>
      </c>
      <c r="C989" s="148" t="s">
        <v>385</v>
      </c>
      <c r="D989" s="149" t="s">
        <v>384</v>
      </c>
      <c r="E989" s="149" t="s">
        <v>190</v>
      </c>
      <c r="F989" s="149" t="s">
        <v>78</v>
      </c>
      <c r="G989" s="150" t="str">
        <f>VLOOKUP(Repository_table[[#This Row],[Country of Destination]],$T$11:$U$47,2,)</f>
        <v>East Asia and Pacific</v>
      </c>
      <c r="H989" s="149" t="s">
        <v>428</v>
      </c>
      <c r="I989" s="149" t="s">
        <v>386</v>
      </c>
      <c r="J989" s="151">
        <v>271999</v>
      </c>
      <c r="K989" s="39"/>
      <c r="L989" s="146" t="s">
        <v>414</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402</v>
      </c>
      <c r="E991" s="149" t="s">
        <v>105</v>
      </c>
      <c r="F991" s="149" t="s">
        <v>73</v>
      </c>
      <c r="G991" s="150" t="str">
        <f>VLOOKUP(Repository_table[[#This Row],[Country of Destination]],$T$11:$U$47,2,)</f>
        <v>Latin America and the Caribbean</v>
      </c>
      <c r="H991" s="149" t="s">
        <v>425</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387</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417</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401</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402</v>
      </c>
      <c r="E998" s="156" t="s">
        <v>105</v>
      </c>
      <c r="F998" s="156" t="s">
        <v>73</v>
      </c>
      <c r="G998" s="157" t="str">
        <f>VLOOKUP(Repository_table[[#This Row],[Country of Destination]],$T$11:$U$47,2,)</f>
        <v>Latin America and the Caribbean</v>
      </c>
      <c r="H998" s="156" t="s">
        <v>422</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360</v>
      </c>
      <c r="G999" s="157" t="str">
        <f>VLOOKUP(Repository_table[[#This Row],[Country of Destination]],$T$11:$U$47,2,)</f>
        <v>East Asia and Pacific</v>
      </c>
      <c r="H999" s="156" t="s">
        <v>375</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402</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398</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416</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401</v>
      </c>
      <c r="E1006" s="156" t="s">
        <v>105</v>
      </c>
      <c r="F1006" s="156" t="s">
        <v>121</v>
      </c>
      <c r="G1006" s="157" t="str">
        <f>VLOOKUP(Repository_table[[#This Row],[Country of Destination]],$T$11:$U$47,2,)</f>
        <v>Europe and Central Asia</v>
      </c>
      <c r="H1006" s="156" t="s">
        <v>382</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401</v>
      </c>
      <c r="E1008" s="156" t="s">
        <v>105</v>
      </c>
      <c r="F1008" s="156" t="s">
        <v>236</v>
      </c>
      <c r="G1008" s="157" t="str">
        <f>VLOOKUP(Repository_table[[#This Row],[Country of Destination]],$T$11:$U$47,2,)</f>
        <v>Europe and Central Asia</v>
      </c>
      <c r="H1008" s="156" t="s">
        <v>424</v>
      </c>
      <c r="I1008" s="156" t="s">
        <v>300</v>
      </c>
      <c r="J1008" s="158">
        <v>3691069</v>
      </c>
      <c r="K1008" s="159"/>
      <c r="L1008" s="160"/>
      <c r="N1008" s="119"/>
    </row>
    <row r="1009" spans="1:14" s="17" customFormat="1" x14ac:dyDescent="0.25">
      <c r="A1009" s="154">
        <v>43747</v>
      </c>
      <c r="B1009" s="155" t="s">
        <v>432</v>
      </c>
      <c r="C1009" s="155" t="s">
        <v>433</v>
      </c>
      <c r="D1009" s="156" t="s">
        <v>429</v>
      </c>
      <c r="E1009" s="156" t="s">
        <v>190</v>
      </c>
      <c r="F1009" s="156" t="s">
        <v>110</v>
      </c>
      <c r="G1009" s="157" t="str">
        <f>VLOOKUP(Repository_table[[#This Row],[Country of Destination]],$T$11:$U$47,2,)</f>
        <v>East Asia and Pacific</v>
      </c>
      <c r="H1009" s="156" t="s">
        <v>380</v>
      </c>
      <c r="I1009" s="156" t="s">
        <v>430</v>
      </c>
      <c r="J1009" s="158">
        <v>3704467</v>
      </c>
      <c r="K1009" s="159"/>
      <c r="L1009" s="160" t="s">
        <v>358</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341</v>
      </c>
      <c r="I1011" s="156" t="s">
        <v>265</v>
      </c>
      <c r="J1011" s="158">
        <v>3286578</v>
      </c>
      <c r="K1011" s="159"/>
      <c r="L1011" s="160"/>
      <c r="N1011" s="119"/>
    </row>
    <row r="1012" spans="1:14" s="17" customFormat="1" x14ac:dyDescent="0.25">
      <c r="A1012" s="154">
        <v>43749</v>
      </c>
      <c r="B1012" s="155" t="s">
        <v>385</v>
      </c>
      <c r="C1012" s="148" t="s">
        <v>444</v>
      </c>
      <c r="D1012" s="156" t="s">
        <v>412</v>
      </c>
      <c r="E1012" s="156" t="s">
        <v>105</v>
      </c>
      <c r="F1012" s="156" t="s">
        <v>78</v>
      </c>
      <c r="G1012" s="157" t="str">
        <f>VLOOKUP(Repository_table[[#This Row],[Country of Destination]],$T$11:$U$47,2,)</f>
        <v>East Asia and Pacific</v>
      </c>
      <c r="H1012" s="156" t="s">
        <v>441</v>
      </c>
      <c r="I1012" s="156" t="s">
        <v>386</v>
      </c>
      <c r="J1012" s="158">
        <v>3366319</v>
      </c>
      <c r="K1012" s="159"/>
      <c r="L1012" s="160"/>
      <c r="N1012" s="119"/>
    </row>
    <row r="1013" spans="1:14" s="17" customFormat="1" ht="25" x14ac:dyDescent="0.25">
      <c r="A1013" s="154">
        <v>43750</v>
      </c>
      <c r="B1013" s="155" t="s">
        <v>296</v>
      </c>
      <c r="C1013" s="155" t="s">
        <v>297</v>
      </c>
      <c r="D1013" s="156" t="s">
        <v>401</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365</v>
      </c>
      <c r="G1014" s="157" t="str">
        <f>VLOOKUP(Repository_table[[#This Row],[Country of Destination]],$T$11:$U$47,2,)</f>
        <v>Europe and Central Asia</v>
      </c>
      <c r="H1014" s="156" t="s">
        <v>336</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401</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417</v>
      </c>
      <c r="E1020" s="156" t="s">
        <v>105</v>
      </c>
      <c r="F1020" s="156" t="s">
        <v>121</v>
      </c>
      <c r="G1020" s="157" t="str">
        <f>VLOOKUP(Repository_table[[#This Row],[Country of Destination]],$T$11:$U$47,2,)</f>
        <v>Europe and Central Asia</v>
      </c>
      <c r="H1020" s="156" t="s">
        <v>439</v>
      </c>
      <c r="I1020" s="156" t="s">
        <v>265</v>
      </c>
      <c r="J1020" s="158">
        <v>2418217</v>
      </c>
      <c r="K1020" s="159"/>
      <c r="L1020" s="160"/>
      <c r="N1020" s="119"/>
    </row>
    <row r="1021" spans="1:14" s="17" customFormat="1" x14ac:dyDescent="0.25">
      <c r="A1021" s="154">
        <v>43754</v>
      </c>
      <c r="B1021" s="155" t="s">
        <v>432</v>
      </c>
      <c r="C1021" s="155" t="s">
        <v>433</v>
      </c>
      <c r="D1021" s="156" t="s">
        <v>429</v>
      </c>
      <c r="E1021" s="156" t="s">
        <v>190</v>
      </c>
      <c r="F1021" s="156" t="s">
        <v>65</v>
      </c>
      <c r="G1021" s="157" t="str">
        <f>VLOOKUP(Repository_table[[#This Row],[Country of Destination]],$T$11:$U$47,2,)</f>
        <v>South Asia</v>
      </c>
      <c r="H1021" s="156" t="s">
        <v>371</v>
      </c>
      <c r="I1021" s="156" t="s">
        <v>430</v>
      </c>
      <c r="J1021" s="158">
        <v>3711457</v>
      </c>
      <c r="K1021" s="159"/>
      <c r="L1021" s="160" t="s">
        <v>358</v>
      </c>
      <c r="N1021" s="119"/>
    </row>
    <row r="1022" spans="1:14" s="17" customFormat="1" ht="25" x14ac:dyDescent="0.25">
      <c r="A1022" s="154">
        <v>43755</v>
      </c>
      <c r="B1022" s="155" t="s">
        <v>385</v>
      </c>
      <c r="C1022" s="148" t="s">
        <v>411</v>
      </c>
      <c r="D1022" s="156" t="s">
        <v>412</v>
      </c>
      <c r="E1022" s="156" t="s">
        <v>105</v>
      </c>
      <c r="F1022" s="156" t="s">
        <v>193</v>
      </c>
      <c r="G1022" s="157" t="str">
        <f>VLOOKUP(Repository_table[[#This Row],[Country of Destination]],$T$11:$U$47,2,)</f>
        <v>Europe and Central Asia</v>
      </c>
      <c r="H1022" s="156" t="s">
        <v>277</v>
      </c>
      <c r="I1022" s="156" t="s">
        <v>386</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398</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401</v>
      </c>
      <c r="E1026" s="156" t="s">
        <v>105</v>
      </c>
      <c r="F1026" s="156" t="s">
        <v>236</v>
      </c>
      <c r="G1026" s="157" t="str">
        <f>VLOOKUP(Repository_table[[#This Row],[Country of Destination]],$T$11:$U$47,2,)</f>
        <v>Europe and Central Asia</v>
      </c>
      <c r="H1026" s="156" t="s">
        <v>425</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416</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402</v>
      </c>
      <c r="E1029" s="156" t="s">
        <v>105</v>
      </c>
      <c r="F1029" s="156" t="s">
        <v>110</v>
      </c>
      <c r="G1029" s="157" t="str">
        <f>VLOOKUP(Repository_table[[#This Row],[Country of Destination]],$T$11:$U$47,2,)</f>
        <v>East Asia and Pacific</v>
      </c>
      <c r="H1029" s="156" t="s">
        <v>372</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403</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419</v>
      </c>
      <c r="I1032" s="156" t="s">
        <v>265</v>
      </c>
      <c r="J1032" s="158">
        <v>3170904</v>
      </c>
      <c r="K1032" s="159"/>
      <c r="L1032" s="160"/>
      <c r="N1032" s="119"/>
    </row>
    <row r="1033" spans="1:14" s="17" customFormat="1" ht="25" x14ac:dyDescent="0.25">
      <c r="A1033" s="154">
        <v>43762</v>
      </c>
      <c r="B1033" s="155" t="s">
        <v>296</v>
      </c>
      <c r="C1033" s="155" t="s">
        <v>297</v>
      </c>
      <c r="D1033" s="156" t="s">
        <v>401</v>
      </c>
      <c r="E1033" s="156" t="s">
        <v>105</v>
      </c>
      <c r="F1033" s="156" t="s">
        <v>78</v>
      </c>
      <c r="G1033" s="157" t="str">
        <f>VLOOKUP(Repository_table[[#This Row],[Country of Destination]],$T$11:$U$47,2,)</f>
        <v>East Asia and Pacific</v>
      </c>
      <c r="H1033" s="156" t="s">
        <v>374</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ht="25" x14ac:dyDescent="0.25">
      <c r="A1035" s="154">
        <v>43763</v>
      </c>
      <c r="B1035" s="155" t="s">
        <v>385</v>
      </c>
      <c r="C1035" s="148" t="s">
        <v>443</v>
      </c>
      <c r="D1035" s="156" t="s">
        <v>412</v>
      </c>
      <c r="E1035" s="156" t="s">
        <v>105</v>
      </c>
      <c r="F1035" s="156" t="s">
        <v>78</v>
      </c>
      <c r="G1035" s="157" t="str">
        <f>VLOOKUP(Repository_table[[#This Row],[Country of Destination]],$T$11:$U$47,2,)</f>
        <v>East Asia and Pacific</v>
      </c>
      <c r="H1035" s="156" t="s">
        <v>442</v>
      </c>
      <c r="I1035" s="156" t="s">
        <v>386</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406</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401</v>
      </c>
      <c r="E1039" s="156" t="s">
        <v>105</v>
      </c>
      <c r="F1039" s="156" t="s">
        <v>121</v>
      </c>
      <c r="G1039" s="157" t="str">
        <f>VLOOKUP(Repository_table[[#This Row],[Country of Destination]],$T$11:$U$47,2,)</f>
        <v>Europe and Central Asia</v>
      </c>
      <c r="H1039" s="156" t="s">
        <v>364</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440</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417</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401</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432</v>
      </c>
      <c r="C1045" s="155" t="s">
        <v>433</v>
      </c>
      <c r="D1045" s="156" t="s">
        <v>429</v>
      </c>
      <c r="E1045" s="156" t="s">
        <v>190</v>
      </c>
      <c r="F1045" s="156" t="s">
        <v>236</v>
      </c>
      <c r="G1045" s="157" t="str">
        <f>VLOOKUP(Repository_table[[#This Row],[Country of Destination]],$T$11:$U$47,2,)</f>
        <v>Europe and Central Asia</v>
      </c>
      <c r="H1045" s="156" t="s">
        <v>243</v>
      </c>
      <c r="I1045" s="156" t="s">
        <v>430</v>
      </c>
      <c r="J1045" s="158">
        <v>2957465</v>
      </c>
      <c r="K1045" s="159"/>
      <c r="L1045" s="160" t="s">
        <v>358</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401</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385</v>
      </c>
      <c r="C1050" s="155" t="s">
        <v>444</v>
      </c>
      <c r="D1050" s="156" t="s">
        <v>412</v>
      </c>
      <c r="E1050" s="156" t="s">
        <v>105</v>
      </c>
      <c r="F1050" s="156" t="s">
        <v>65</v>
      </c>
      <c r="G1050" s="157" t="str">
        <f>VLOOKUP(Repository_table[[#This Row],[Country of Destination]],$T$11:$U$47,2,)</f>
        <v>South Asia</v>
      </c>
      <c r="H1050" s="156" t="s">
        <v>269</v>
      </c>
      <c r="I1050" s="156" t="s">
        <v>386</v>
      </c>
      <c r="J1050" s="158">
        <v>3340474</v>
      </c>
      <c r="K1050" s="159"/>
      <c r="L1050" s="160"/>
      <c r="N1050" s="119"/>
    </row>
    <row r="1051" spans="1:14" s="17" customFormat="1" x14ac:dyDescent="0.25">
      <c r="A1051" s="145">
        <v>43772</v>
      </c>
      <c r="B1051" s="148" t="s">
        <v>189</v>
      </c>
      <c r="C1051" s="148" t="s">
        <v>207</v>
      </c>
      <c r="D1051" s="149" t="s">
        <v>257</v>
      </c>
      <c r="E1051" s="149" t="s">
        <v>105</v>
      </c>
      <c r="F1051" s="149" t="s">
        <v>121</v>
      </c>
      <c r="G1051" s="150" t="str">
        <f>VLOOKUP(Repository_table[[#This Row],[Country of Destination]],$T$11:$U$47,2,)</f>
        <v>Europe and Central Asia</v>
      </c>
      <c r="H1051" s="149" t="s">
        <v>382</v>
      </c>
      <c r="I1051" s="149" t="s">
        <v>258</v>
      </c>
      <c r="J1051" s="151">
        <v>3265410</v>
      </c>
      <c r="K1051" s="39"/>
      <c r="L1051" s="146"/>
      <c r="N1051" s="119"/>
    </row>
    <row r="1052" spans="1:14" s="17" customFormat="1" x14ac:dyDescent="0.25">
      <c r="A1052" s="145">
        <v>43772</v>
      </c>
      <c r="B1052" s="148" t="s">
        <v>58</v>
      </c>
      <c r="C1052" s="148" t="s">
        <v>58</v>
      </c>
      <c r="D1052" s="149" t="s">
        <v>398</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401</v>
      </c>
      <c r="E1053" s="149" t="s">
        <v>105</v>
      </c>
      <c r="F1053" s="149" t="s">
        <v>236</v>
      </c>
      <c r="G1053" s="150" t="str">
        <f>VLOOKUP(Repository_table[[#This Row],[Country of Destination]],$T$11:$U$47,2,)</f>
        <v>Europe and Central Asia</v>
      </c>
      <c r="H1053" s="149" t="s">
        <v>423</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450</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448</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432</v>
      </c>
      <c r="C1057" s="148" t="s">
        <v>433</v>
      </c>
      <c r="D1057" s="149" t="s">
        <v>429</v>
      </c>
      <c r="E1057" s="149" t="s">
        <v>190</v>
      </c>
      <c r="F1057" s="149" t="s">
        <v>248</v>
      </c>
      <c r="G1057" s="150" t="str">
        <f>VLOOKUP(Repository_table[[#This Row],[Country of Destination]],$T$11:$U$47,2,)</f>
        <v>Europe and Central Asia</v>
      </c>
      <c r="H1057" s="149" t="s">
        <v>451</v>
      </c>
      <c r="I1057" s="149" t="s">
        <v>430</v>
      </c>
      <c r="J1057" s="151">
        <v>3141557</v>
      </c>
      <c r="K1057" s="39"/>
      <c r="L1057" s="146" t="s">
        <v>358</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367</v>
      </c>
      <c r="I1058" s="149" t="s">
        <v>265</v>
      </c>
      <c r="J1058" s="151">
        <v>3697528</v>
      </c>
      <c r="K1058" s="39"/>
      <c r="L1058" s="146"/>
      <c r="N1058" s="119"/>
    </row>
    <row r="1059" spans="1:14" s="17" customFormat="1" x14ac:dyDescent="0.25">
      <c r="A1059" s="145">
        <v>43776</v>
      </c>
      <c r="B1059" s="148" t="s">
        <v>58</v>
      </c>
      <c r="C1059" s="148" t="s">
        <v>58</v>
      </c>
      <c r="D1059" s="149" t="s">
        <v>416</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54">
        <v>43777</v>
      </c>
      <c r="B1060" s="155" t="s">
        <v>385</v>
      </c>
      <c r="C1060" s="155" t="s">
        <v>411</v>
      </c>
      <c r="D1060" s="156" t="s">
        <v>412</v>
      </c>
      <c r="E1060" s="156" t="s">
        <v>105</v>
      </c>
      <c r="F1060" s="156" t="s">
        <v>121</v>
      </c>
      <c r="G1060" s="157" t="str">
        <f>VLOOKUP(Repository_table[[#This Row],[Country of Destination]],$T$11:$U$47,2,)</f>
        <v>Europe and Central Asia</v>
      </c>
      <c r="H1060" s="156" t="s">
        <v>337</v>
      </c>
      <c r="I1060" s="156" t="s">
        <v>386</v>
      </c>
      <c r="J1060" s="158">
        <v>3252003</v>
      </c>
      <c r="K1060" s="159"/>
      <c r="L1060" s="160"/>
      <c r="N1060" s="119"/>
    </row>
    <row r="1061" spans="1:14" s="17" customFormat="1" x14ac:dyDescent="0.25">
      <c r="A1061" s="145">
        <v>43777</v>
      </c>
      <c r="B1061" s="148" t="s">
        <v>58</v>
      </c>
      <c r="C1061" s="148" t="s">
        <v>58</v>
      </c>
      <c r="D1061" s="149" t="s">
        <v>247</v>
      </c>
      <c r="E1061" s="149" t="s">
        <v>105</v>
      </c>
      <c r="F1061" s="149" t="s">
        <v>106</v>
      </c>
      <c r="G1061" s="150" t="str">
        <f>VLOOKUP(Repository_table[[#This Row],[Country of Destination]],$T$11:$U$47,2,)</f>
        <v>Europe and Central Asia</v>
      </c>
      <c r="H1061" s="149" t="s">
        <v>449</v>
      </c>
      <c r="I1061" s="149" t="s">
        <v>265</v>
      </c>
      <c r="J1061" s="151">
        <v>3613120</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422</v>
      </c>
      <c r="I1063" s="149" t="s">
        <v>265</v>
      </c>
      <c r="J1063" s="151">
        <v>3581888</v>
      </c>
      <c r="K1063" s="39"/>
      <c r="L1063" s="146"/>
      <c r="N1063" s="119"/>
    </row>
    <row r="1064" spans="1:14" s="17" customFormat="1" ht="25" x14ac:dyDescent="0.25">
      <c r="A1064" s="145">
        <v>43779</v>
      </c>
      <c r="B1064" s="148" t="s">
        <v>296</v>
      </c>
      <c r="C1064" s="148" t="s">
        <v>297</v>
      </c>
      <c r="D1064" s="149" t="s">
        <v>402</v>
      </c>
      <c r="E1064" s="149" t="s">
        <v>105</v>
      </c>
      <c r="F1064" s="149" t="s">
        <v>110</v>
      </c>
      <c r="G1064" s="150" t="str">
        <f>VLOOKUP(Repository_table[[#This Row],[Country of Destination]],$T$11:$U$47,2,)</f>
        <v>East Asia and Pacific</v>
      </c>
      <c r="H1064" s="149" t="s">
        <v>424</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360</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432</v>
      </c>
      <c r="C1066" s="148" t="s">
        <v>432</v>
      </c>
      <c r="D1066" s="149" t="s">
        <v>429</v>
      </c>
      <c r="E1066" s="149" t="s">
        <v>190</v>
      </c>
      <c r="F1066" s="149" t="s">
        <v>236</v>
      </c>
      <c r="G1066" s="150" t="str">
        <f>VLOOKUP(Repository_table[[#This Row],[Country of Destination]],$T$11:$U$47,2,)</f>
        <v>Europe and Central Asia</v>
      </c>
      <c r="H1066" s="149" t="s">
        <v>356</v>
      </c>
      <c r="I1066" s="149" t="s">
        <v>430</v>
      </c>
      <c r="J1066" s="151">
        <v>2965490</v>
      </c>
      <c r="K1066" s="39"/>
      <c r="L1066" s="146" t="s">
        <v>358</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398</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401</v>
      </c>
      <c r="E1071" s="149" t="s">
        <v>105</v>
      </c>
      <c r="F1071" s="149" t="s">
        <v>121</v>
      </c>
      <c r="G1071" s="150" t="str">
        <f>VLOOKUP(Repository_table[[#This Row],[Country of Destination]],$T$11:$U$47,2,)</f>
        <v>Europe and Central Asia</v>
      </c>
      <c r="H1071" s="149" t="s">
        <v>366</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336</v>
      </c>
      <c r="I1072" s="149" t="s">
        <v>265</v>
      </c>
      <c r="J1072" s="151">
        <v>3432467</v>
      </c>
      <c r="K1072" s="39"/>
      <c r="L1072" s="146"/>
      <c r="N1072" s="119"/>
    </row>
    <row r="1073" spans="1:14" s="17" customFormat="1" ht="25" x14ac:dyDescent="0.25">
      <c r="A1073" s="145">
        <v>43784</v>
      </c>
      <c r="B1073" s="148" t="s">
        <v>296</v>
      </c>
      <c r="C1073" s="148" t="s">
        <v>297</v>
      </c>
      <c r="D1073" s="149" t="s">
        <v>401</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417</v>
      </c>
      <c r="E1075" s="149" t="s">
        <v>105</v>
      </c>
      <c r="F1075" s="149" t="s">
        <v>271</v>
      </c>
      <c r="G1075" s="150" t="str">
        <f>VLOOKUP(Repository_table[[#This Row],[Country of Destination]],$T$11:$U$47,2,)</f>
        <v>Latin America and the Caribbean</v>
      </c>
      <c r="H1075" s="149" t="s">
        <v>439</v>
      </c>
      <c r="I1075" s="149" t="s">
        <v>265</v>
      </c>
      <c r="J1075" s="151">
        <v>2463934</v>
      </c>
      <c r="K1075" s="39"/>
      <c r="L1075" s="146"/>
      <c r="N1075" s="119"/>
    </row>
    <row r="1076" spans="1:14" s="17" customFormat="1" x14ac:dyDescent="0.25">
      <c r="A1076" s="145">
        <v>43784</v>
      </c>
      <c r="B1076" s="148" t="s">
        <v>58</v>
      </c>
      <c r="C1076" s="148" t="s">
        <v>58</v>
      </c>
      <c r="D1076" s="149" t="s">
        <v>417</v>
      </c>
      <c r="E1076" s="149" t="s">
        <v>105</v>
      </c>
      <c r="F1076" s="149" t="s">
        <v>182</v>
      </c>
      <c r="G1076" s="150" t="str">
        <f>VLOOKUP(Repository_table[[#This Row],[Country of Destination]],$T$11:$U$47,2,)</f>
        <v>Latin America and the Caribbean</v>
      </c>
      <c r="H1076" s="149" t="s">
        <v>439</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401</v>
      </c>
      <c r="E1079" s="149" t="s">
        <v>105</v>
      </c>
      <c r="F1079" s="149" t="s">
        <v>193</v>
      </c>
      <c r="G1079" s="150" t="str">
        <f>VLOOKUP(Repository_table[[#This Row],[Country of Destination]],$T$11:$U$47,2,)</f>
        <v>Europe and Central Asia</v>
      </c>
      <c r="H1079" s="149" t="s">
        <v>425</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385</v>
      </c>
      <c r="C1082" s="155" t="s">
        <v>443</v>
      </c>
      <c r="D1082" s="156" t="s">
        <v>412</v>
      </c>
      <c r="E1082" s="156" t="s">
        <v>105</v>
      </c>
      <c r="F1082" s="156" t="s">
        <v>78</v>
      </c>
      <c r="G1082" s="157" t="str">
        <f>VLOOKUP(Repository_table[[#This Row],[Country of Destination]],$T$11:$U$47,2,)</f>
        <v>East Asia and Pacific</v>
      </c>
      <c r="H1082" s="156" t="s">
        <v>387</v>
      </c>
      <c r="I1082" s="156" t="s">
        <v>386</v>
      </c>
      <c r="J1082" s="158">
        <v>3699557</v>
      </c>
      <c r="K1082" s="159"/>
      <c r="L1082" s="160"/>
      <c r="N1082" s="119"/>
    </row>
    <row r="1083" spans="1:14" s="17" customFormat="1" ht="25" x14ac:dyDescent="0.25">
      <c r="A1083" s="145">
        <v>43788</v>
      </c>
      <c r="B1083" s="148" t="s">
        <v>296</v>
      </c>
      <c r="C1083" s="148" t="s">
        <v>297</v>
      </c>
      <c r="D1083" s="149" t="s">
        <v>402</v>
      </c>
      <c r="E1083" s="149" t="s">
        <v>105</v>
      </c>
      <c r="F1083" s="149" t="s">
        <v>110</v>
      </c>
      <c r="G1083" s="150" t="str">
        <f>VLOOKUP(Repository_table[[#This Row],[Country of Destination]],$T$11:$U$47,2,)</f>
        <v>East Asia and Pacific</v>
      </c>
      <c r="H1083" s="149" t="s">
        <v>199</v>
      </c>
      <c r="I1083" s="149" t="s">
        <v>300</v>
      </c>
      <c r="J1083" s="151">
        <v>3430997</v>
      </c>
      <c r="K1083" s="39"/>
      <c r="L1083" s="146"/>
      <c r="N1083" s="119"/>
    </row>
    <row r="1084" spans="1:14" s="17" customFormat="1" x14ac:dyDescent="0.25">
      <c r="A1084" s="145">
        <v>43788</v>
      </c>
      <c r="B1084" s="148" t="s">
        <v>58</v>
      </c>
      <c r="C1084" s="148" t="s">
        <v>58</v>
      </c>
      <c r="D1084" s="149" t="s">
        <v>416</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341</v>
      </c>
      <c r="I1085" s="149" t="s">
        <v>258</v>
      </c>
      <c r="J1085" s="151">
        <v>3284455</v>
      </c>
      <c r="K1085" s="39"/>
      <c r="L1085" s="146"/>
      <c r="N1085" s="119"/>
    </row>
    <row r="1086" spans="1:14" s="17" customFormat="1" x14ac:dyDescent="0.25">
      <c r="A1086" s="145">
        <v>43789</v>
      </c>
      <c r="B1086" s="148" t="s">
        <v>58</v>
      </c>
      <c r="C1086" s="148" t="s">
        <v>58</v>
      </c>
      <c r="D1086" s="149" t="s">
        <v>416</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446</v>
      </c>
      <c r="I1087" s="149" t="s">
        <v>265</v>
      </c>
      <c r="J1087" s="151">
        <v>3246868</v>
      </c>
      <c r="K1087" s="39"/>
      <c r="L1087" s="146"/>
      <c r="N1087" s="119"/>
    </row>
    <row r="1088" spans="1:14" s="17" customFormat="1" ht="25" x14ac:dyDescent="0.25">
      <c r="A1088" s="145">
        <v>43791</v>
      </c>
      <c r="B1088" s="148" t="s">
        <v>296</v>
      </c>
      <c r="C1088" s="148" t="s">
        <v>297</v>
      </c>
      <c r="D1088" s="149" t="s">
        <v>401</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338</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401</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432</v>
      </c>
      <c r="C1093" s="148" t="s">
        <v>433</v>
      </c>
      <c r="D1093" s="149" t="s">
        <v>429</v>
      </c>
      <c r="E1093" s="149" t="s">
        <v>190</v>
      </c>
      <c r="F1093" s="149" t="s">
        <v>121</v>
      </c>
      <c r="G1093" s="150" t="str">
        <f>VLOOKUP(Repository_table[[#This Row],[Country of Destination]],$T$11:$U$47,2,)</f>
        <v>Europe and Central Asia</v>
      </c>
      <c r="H1093" s="149" t="s">
        <v>421</v>
      </c>
      <c r="I1093" s="149" t="s">
        <v>430</v>
      </c>
      <c r="J1093" s="151">
        <v>3609973</v>
      </c>
      <c r="K1093" s="39"/>
      <c r="L1093" s="146" t="s">
        <v>358</v>
      </c>
      <c r="N1093" s="119"/>
    </row>
    <row r="1094" spans="1:14" s="17" customFormat="1" ht="25" x14ac:dyDescent="0.25">
      <c r="A1094" s="154">
        <v>43794</v>
      </c>
      <c r="B1094" s="155" t="s">
        <v>385</v>
      </c>
      <c r="C1094" s="155" t="s">
        <v>411</v>
      </c>
      <c r="D1094" s="156" t="s">
        <v>412</v>
      </c>
      <c r="E1094" s="156" t="s">
        <v>105</v>
      </c>
      <c r="F1094" s="156" t="s">
        <v>106</v>
      </c>
      <c r="G1094" s="157" t="str">
        <f>VLOOKUP(Repository_table[[#This Row],[Country of Destination]],$T$11:$U$47,2,)</f>
        <v>Europe and Central Asia</v>
      </c>
      <c r="H1094" s="156" t="s">
        <v>344</v>
      </c>
      <c r="I1094" s="156" t="s">
        <v>386</v>
      </c>
      <c r="J1094" s="158">
        <v>3652855</v>
      </c>
      <c r="K1094" s="159"/>
      <c r="L1094" s="160"/>
      <c r="N1094" s="119"/>
    </row>
    <row r="1095" spans="1:14" s="17" customFormat="1" x14ac:dyDescent="0.25">
      <c r="A1095" s="145">
        <v>43794</v>
      </c>
      <c r="B1095" s="148" t="s">
        <v>58</v>
      </c>
      <c r="C1095" s="148" t="s">
        <v>58</v>
      </c>
      <c r="D1095" s="149" t="s">
        <v>285</v>
      </c>
      <c r="E1095" s="149" t="s">
        <v>105</v>
      </c>
      <c r="F1095" s="149" t="s">
        <v>121</v>
      </c>
      <c r="G1095" s="150" t="str">
        <f>VLOOKUP(Repository_table[[#This Row],[Country of Destination]],$T$11:$U$47,2,)</f>
        <v>Europe and Central Asia</v>
      </c>
      <c r="H1095" s="149" t="s">
        <v>447</v>
      </c>
      <c r="I1095" s="149" t="s">
        <v>265</v>
      </c>
      <c r="J1095" s="151">
        <v>3437963</v>
      </c>
      <c r="K1095" s="39"/>
      <c r="L1095" s="146"/>
      <c r="N1095" s="119"/>
    </row>
    <row r="1096" spans="1:14" s="17" customFormat="1" ht="25" x14ac:dyDescent="0.25">
      <c r="A1096" s="145">
        <v>43795</v>
      </c>
      <c r="B1096" s="148" t="s">
        <v>296</v>
      </c>
      <c r="C1096" s="148" t="s">
        <v>297</v>
      </c>
      <c r="D1096" s="149" t="s">
        <v>401</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364</v>
      </c>
      <c r="I1098" s="149" t="s">
        <v>265</v>
      </c>
      <c r="J1098" s="151">
        <v>3299451</v>
      </c>
      <c r="K1098" s="39"/>
      <c r="L1098" s="146"/>
      <c r="N1098" s="119"/>
    </row>
    <row r="1099" spans="1:14" s="17" customFormat="1" x14ac:dyDescent="0.25">
      <c r="A1099" s="145">
        <v>43796</v>
      </c>
      <c r="B1099" s="148" t="s">
        <v>58</v>
      </c>
      <c r="C1099" s="148" t="s">
        <v>58</v>
      </c>
      <c r="D1099" s="149" t="s">
        <v>417</v>
      </c>
      <c r="E1099" s="149" t="s">
        <v>105</v>
      </c>
      <c r="F1099" s="149" t="s">
        <v>365</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382</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445</v>
      </c>
      <c r="I1101" s="149" t="s">
        <v>265</v>
      </c>
      <c r="J1101" s="151">
        <v>3246646</v>
      </c>
      <c r="K1101" s="39"/>
      <c r="L1101" s="146"/>
      <c r="N1101" s="119"/>
    </row>
    <row r="1102" spans="1:14" s="17" customFormat="1" ht="25" x14ac:dyDescent="0.25">
      <c r="A1102" s="145">
        <v>43799</v>
      </c>
      <c r="B1102" s="148" t="s">
        <v>296</v>
      </c>
      <c r="C1102" s="148" t="s">
        <v>297</v>
      </c>
      <c r="D1102" s="149" t="s">
        <v>401</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419</v>
      </c>
      <c r="I1105" s="156" t="s">
        <v>265</v>
      </c>
      <c r="J1105" s="158">
        <v>3170141</v>
      </c>
      <c r="K1105" s="159"/>
      <c r="L1105" s="163"/>
      <c r="N1105" s="119"/>
    </row>
    <row r="1106" spans="1:14" s="17" customFormat="1" ht="25" x14ac:dyDescent="0.25">
      <c r="A1106" s="154">
        <v>43801</v>
      </c>
      <c r="B1106" s="155" t="s">
        <v>296</v>
      </c>
      <c r="C1106" s="155" t="s">
        <v>297</v>
      </c>
      <c r="D1106" s="156" t="s">
        <v>402</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432</v>
      </c>
      <c r="C1107" s="155" t="s">
        <v>433</v>
      </c>
      <c r="D1107" s="156" t="s">
        <v>429</v>
      </c>
      <c r="E1107" s="156" t="s">
        <v>190</v>
      </c>
      <c r="F1107" s="156" t="s">
        <v>73</v>
      </c>
      <c r="G1107" s="157" t="str">
        <f>VLOOKUP(Repository_table[[#This Row],[Country of Destination]],$T$11:$U$47,2,)</f>
        <v>Latin America and the Caribbean</v>
      </c>
      <c r="H1107" s="156" t="s">
        <v>243</v>
      </c>
      <c r="I1107" s="156" t="s">
        <v>430</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452</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385</v>
      </c>
      <c r="C1109" s="155" t="s">
        <v>456</v>
      </c>
      <c r="D1109" s="156" t="s">
        <v>412</v>
      </c>
      <c r="E1109" s="156" t="s">
        <v>105</v>
      </c>
      <c r="F1109" s="156" t="s">
        <v>78</v>
      </c>
      <c r="G1109" s="157" t="str">
        <f>VLOOKUP(Repository_table[[#This Row],[Country of Destination]],$T$11:$U$47,2,)</f>
        <v>East Asia and Pacific</v>
      </c>
      <c r="H1109" s="156" t="s">
        <v>428</v>
      </c>
      <c r="I1109" s="156" t="s">
        <v>386</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385</v>
      </c>
      <c r="C1113" s="155" t="s">
        <v>457</v>
      </c>
      <c r="D1113" s="156" t="s">
        <v>412</v>
      </c>
      <c r="E1113" s="156" t="s">
        <v>105</v>
      </c>
      <c r="F1113" s="156" t="s">
        <v>193</v>
      </c>
      <c r="G1113" s="157" t="str">
        <f>VLOOKUP(Repository_table[[#This Row],[Country of Destination]],$T$11:$U$47,2,)</f>
        <v>Europe and Central Asia</v>
      </c>
      <c r="H1113" s="156" t="s">
        <v>288</v>
      </c>
      <c r="I1113" s="156" t="s">
        <v>386</v>
      </c>
      <c r="J1113" s="158">
        <v>1639795</v>
      </c>
      <c r="K1113" s="159"/>
      <c r="L1113" s="163" t="s">
        <v>57</v>
      </c>
      <c r="N1113" s="119"/>
    </row>
    <row r="1114" spans="1:14" s="17" customFormat="1" x14ac:dyDescent="0.25">
      <c r="A1114" s="154">
        <v>43804</v>
      </c>
      <c r="B1114" s="155" t="s">
        <v>385</v>
      </c>
      <c r="C1114" s="155" t="s">
        <v>457</v>
      </c>
      <c r="D1114" s="156" t="s">
        <v>412</v>
      </c>
      <c r="E1114" s="156" t="s">
        <v>105</v>
      </c>
      <c r="F1114" s="156" t="s">
        <v>298</v>
      </c>
      <c r="G1114" s="157" t="str">
        <f>VLOOKUP(Repository_table[[#This Row],[Country of Destination]],$T$11:$U$47,2,)</f>
        <v>Europe and Central Asia</v>
      </c>
      <c r="H1114" s="156" t="s">
        <v>288</v>
      </c>
      <c r="I1114" s="156" t="s">
        <v>386</v>
      </c>
      <c r="J1114" s="158">
        <v>1406155</v>
      </c>
      <c r="K1114" s="159"/>
      <c r="L1114" s="163" t="s">
        <v>57</v>
      </c>
      <c r="N1114" s="119"/>
    </row>
    <row r="1115" spans="1:14" s="17" customFormat="1" ht="25" x14ac:dyDescent="0.25">
      <c r="A1115" s="154">
        <v>43804</v>
      </c>
      <c r="B1115" s="155" t="s">
        <v>296</v>
      </c>
      <c r="C1115" s="155" t="s">
        <v>297</v>
      </c>
      <c r="D1115" s="156" t="s">
        <v>401</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432</v>
      </c>
      <c r="C1116" s="155" t="s">
        <v>432</v>
      </c>
      <c r="D1116" s="156" t="s">
        <v>429</v>
      </c>
      <c r="E1116" s="156" t="s">
        <v>190</v>
      </c>
      <c r="F1116" s="156" t="s">
        <v>248</v>
      </c>
      <c r="G1116" s="157" t="str">
        <f>VLOOKUP(Repository_table[[#This Row],[Country of Destination]],$T$11:$U$47,2,)</f>
        <v>Europe and Central Asia</v>
      </c>
      <c r="H1116" s="156" t="s">
        <v>347</v>
      </c>
      <c r="I1116" s="156" t="s">
        <v>430</v>
      </c>
      <c r="J1116" s="158">
        <v>3298885</v>
      </c>
      <c r="K1116" s="159"/>
      <c r="L1116" s="163" t="s">
        <v>358</v>
      </c>
      <c r="N1116" s="119"/>
    </row>
    <row r="1117" spans="1:14" s="17" customFormat="1" x14ac:dyDescent="0.25">
      <c r="A1117" s="154">
        <v>43804</v>
      </c>
      <c r="B1117" s="155" t="s">
        <v>58</v>
      </c>
      <c r="C1117" s="155" t="s">
        <v>58</v>
      </c>
      <c r="D1117" s="156" t="s">
        <v>398</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399</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401</v>
      </c>
      <c r="E1120" s="156" t="s">
        <v>105</v>
      </c>
      <c r="F1120" s="156" t="s">
        <v>236</v>
      </c>
      <c r="G1120" s="157" t="str">
        <f>VLOOKUP(Repository_table[[#This Row],[Country of Destination]],$T$11:$U$47,2,)</f>
        <v>Europe and Central Asia</v>
      </c>
      <c r="H1120" s="156" t="s">
        <v>422</v>
      </c>
      <c r="I1120" s="156" t="s">
        <v>300</v>
      </c>
      <c r="J1120" s="158">
        <v>3634559</v>
      </c>
      <c r="K1120" s="159"/>
      <c r="L1120" s="163"/>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98"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432</v>
      </c>
      <c r="C1124" s="155" t="s">
        <v>432</v>
      </c>
      <c r="D1124" s="156" t="s">
        <v>429</v>
      </c>
      <c r="E1124" s="156" t="s">
        <v>190</v>
      </c>
      <c r="F1124" s="156" t="s">
        <v>121</v>
      </c>
      <c r="G1124" s="157" t="str">
        <f>VLOOKUP(Repository_table[[#This Row],[Country of Destination]],$T$11:$U$47,2,)</f>
        <v>Europe and Central Asia</v>
      </c>
      <c r="H1124" s="156" t="s">
        <v>423</v>
      </c>
      <c r="I1124" s="156" t="s">
        <v>430</v>
      </c>
      <c r="J1124" s="158">
        <v>3317326</v>
      </c>
      <c r="K1124" s="159"/>
      <c r="L1124" s="163" t="s">
        <v>358</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346</v>
      </c>
      <c r="I1125" s="156" t="s">
        <v>265</v>
      </c>
      <c r="J1125" s="158">
        <v>3571544</v>
      </c>
      <c r="K1125" s="159"/>
      <c r="L1125" s="163"/>
      <c r="N1125" s="119"/>
    </row>
    <row r="1126" spans="1:14" s="17" customFormat="1" ht="25" x14ac:dyDescent="0.25">
      <c r="A1126" s="154">
        <v>43809</v>
      </c>
      <c r="B1126" s="155" t="s">
        <v>296</v>
      </c>
      <c r="C1126" s="155" t="s">
        <v>297</v>
      </c>
      <c r="D1126" s="156" t="s">
        <v>401</v>
      </c>
      <c r="E1126" s="156" t="s">
        <v>105</v>
      </c>
      <c r="F1126" s="156" t="s">
        <v>323</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398</v>
      </c>
      <c r="E1127" s="156" t="s">
        <v>105</v>
      </c>
      <c r="F1127" s="156" t="s">
        <v>78</v>
      </c>
      <c r="G1127" s="157" t="str">
        <f>VLOOKUP(Repository_table[[#This Row],[Country of Destination]],$T$11:$U$47,2,)</f>
        <v>East Asia and Pacific</v>
      </c>
      <c r="H1127" s="156" t="s">
        <v>418</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385</v>
      </c>
      <c r="C1130" s="155" t="s">
        <v>456</v>
      </c>
      <c r="D1130" s="156" t="s">
        <v>412</v>
      </c>
      <c r="E1130" s="156" t="s">
        <v>105</v>
      </c>
      <c r="F1130" s="156" t="s">
        <v>65</v>
      </c>
      <c r="G1130" s="157" t="str">
        <f>VLOOKUP(Repository_table[[#This Row],[Country of Destination]],$T$11:$U$47,2,)</f>
        <v>South Asia</v>
      </c>
      <c r="H1130" s="156" t="s">
        <v>203</v>
      </c>
      <c r="I1130" s="156" t="s">
        <v>386</v>
      </c>
      <c r="J1130" s="158">
        <v>3696932</v>
      </c>
      <c r="K1130" s="159"/>
      <c r="L1130" s="163"/>
      <c r="N1130" s="119"/>
    </row>
    <row r="1131" spans="1:14" s="17" customFormat="1" x14ac:dyDescent="0.25">
      <c r="A1131" s="154">
        <v>43811</v>
      </c>
      <c r="B1131" s="155" t="s">
        <v>58</v>
      </c>
      <c r="C1131" s="155" t="s">
        <v>58</v>
      </c>
      <c r="D1131" s="156" t="s">
        <v>417</v>
      </c>
      <c r="E1131" s="156" t="s">
        <v>105</v>
      </c>
      <c r="F1131" s="156" t="s">
        <v>181</v>
      </c>
      <c r="G1131" s="157" t="str">
        <f>VLOOKUP(Repository_table[[#This Row],[Country of Destination]],$T$11:$U$47,2,)</f>
        <v>Latin America and the Caribbean</v>
      </c>
      <c r="H1131" s="156" t="s">
        <v>439</v>
      </c>
      <c r="I1131" s="156" t="s">
        <v>265</v>
      </c>
      <c r="J1131" s="158">
        <v>500857</v>
      </c>
      <c r="K1131" s="159"/>
      <c r="L1131" s="163"/>
      <c r="N1131" s="119"/>
    </row>
    <row r="1132" spans="1:14" s="17" customFormat="1" x14ac:dyDescent="0.25">
      <c r="A1132" s="154">
        <v>43811</v>
      </c>
      <c r="B1132" s="155" t="s">
        <v>58</v>
      </c>
      <c r="C1132" s="155" t="s">
        <v>58</v>
      </c>
      <c r="D1132" s="156" t="s">
        <v>417</v>
      </c>
      <c r="E1132" s="156" t="s">
        <v>105</v>
      </c>
      <c r="F1132" s="156" t="s">
        <v>271</v>
      </c>
      <c r="G1132" s="157" t="str">
        <f>VLOOKUP(Repository_table[[#This Row],[Country of Destination]],$T$11:$U$47,2,)</f>
        <v>Latin America and the Caribbean</v>
      </c>
      <c r="H1132" s="156" t="s">
        <v>439</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462</v>
      </c>
      <c r="C1134" s="155" t="s">
        <v>86</v>
      </c>
      <c r="D1134" s="156" t="s">
        <v>463</v>
      </c>
      <c r="E1134" s="156" t="s">
        <v>190</v>
      </c>
      <c r="F1134" s="156" t="s">
        <v>113</v>
      </c>
      <c r="G1134" s="157" t="str">
        <f>VLOOKUP(Repository_table[[#This Row],[Country of Destination]],$T$11:$U$47,2,)</f>
        <v>South Asia</v>
      </c>
      <c r="H1134" s="156" t="s">
        <v>350</v>
      </c>
      <c r="I1134" s="156" t="s">
        <v>301</v>
      </c>
      <c r="J1134" s="158">
        <v>3400320</v>
      </c>
      <c r="K1134" s="159"/>
      <c r="L1134" s="163" t="s">
        <v>358</v>
      </c>
      <c r="N1134" s="119"/>
    </row>
    <row r="1135" spans="1:14" s="17" customFormat="1" ht="25" x14ac:dyDescent="0.25">
      <c r="A1135" s="154">
        <v>43813</v>
      </c>
      <c r="B1135" s="155" t="s">
        <v>433</v>
      </c>
      <c r="C1135" s="155" t="s">
        <v>458</v>
      </c>
      <c r="D1135" s="156" t="s">
        <v>459</v>
      </c>
      <c r="E1135" s="156" t="s">
        <v>105</v>
      </c>
      <c r="F1135" s="156" t="s">
        <v>110</v>
      </c>
      <c r="G1135" s="157" t="str">
        <f>VLOOKUP(Repository_table[[#This Row],[Country of Destination]],$T$11:$U$47,2,)</f>
        <v>East Asia and Pacific</v>
      </c>
      <c r="H1135" s="156" t="s">
        <v>278</v>
      </c>
      <c r="I1135" s="156" t="s">
        <v>430</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373</v>
      </c>
      <c r="I1137" s="156" t="s">
        <v>265</v>
      </c>
      <c r="J1137" s="158">
        <v>3455600</v>
      </c>
      <c r="K1137" s="159"/>
      <c r="L1137" s="163"/>
      <c r="N1137" s="119"/>
    </row>
    <row r="1138" spans="1:14" s="17" customFormat="1" ht="25" x14ac:dyDescent="0.25">
      <c r="A1138" s="154">
        <v>43814</v>
      </c>
      <c r="B1138" s="155" t="s">
        <v>296</v>
      </c>
      <c r="C1138" s="155" t="s">
        <v>297</v>
      </c>
      <c r="D1138" s="156" t="s">
        <v>401</v>
      </c>
      <c r="E1138" s="156" t="s">
        <v>105</v>
      </c>
      <c r="F1138" s="156" t="s">
        <v>360</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402</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454</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432</v>
      </c>
      <c r="C1143" s="155" t="s">
        <v>432</v>
      </c>
      <c r="D1143" s="156" t="s">
        <v>429</v>
      </c>
      <c r="E1143" s="156" t="s">
        <v>190</v>
      </c>
      <c r="F1143" s="156" t="s">
        <v>248</v>
      </c>
      <c r="G1143" s="157" t="str">
        <f>VLOOKUP(Repository_table[[#This Row],[Country of Destination]],$T$11:$U$47,2,)</f>
        <v>Europe and Central Asia</v>
      </c>
      <c r="H1143" s="156" t="s">
        <v>137</v>
      </c>
      <c r="I1143" s="156" t="s">
        <v>430</v>
      </c>
      <c r="J1143" s="158">
        <v>2955010</v>
      </c>
      <c r="K1143" s="159"/>
      <c r="L1143" s="163" t="s">
        <v>358</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385</v>
      </c>
      <c r="C1145" s="155" t="s">
        <v>456</v>
      </c>
      <c r="D1145" s="156" t="s">
        <v>412</v>
      </c>
      <c r="E1145" s="156" t="s">
        <v>105</v>
      </c>
      <c r="F1145" s="156" t="s">
        <v>121</v>
      </c>
      <c r="G1145" s="157" t="str">
        <f>VLOOKUP(Repository_table[[#This Row],[Country of Destination]],$T$11:$U$47,2,)</f>
        <v>Europe and Central Asia</v>
      </c>
      <c r="H1145" s="156" t="s">
        <v>341</v>
      </c>
      <c r="I1145" s="156" t="s">
        <v>386</v>
      </c>
      <c r="J1145" s="158">
        <v>3296389</v>
      </c>
      <c r="K1145" s="159"/>
      <c r="L1145" s="163"/>
      <c r="N1145" s="119"/>
    </row>
    <row r="1146" spans="1:14" s="17" customFormat="1" ht="25" x14ac:dyDescent="0.25">
      <c r="A1146" s="154">
        <v>43817</v>
      </c>
      <c r="B1146" s="155" t="s">
        <v>296</v>
      </c>
      <c r="C1146" s="155" t="s">
        <v>297</v>
      </c>
      <c r="D1146" s="156" t="s">
        <v>401</v>
      </c>
      <c r="E1146" s="156" t="s">
        <v>105</v>
      </c>
      <c r="F1146" s="156" t="s">
        <v>193</v>
      </c>
      <c r="G1146" s="157" t="str">
        <f>VLOOKUP(Repository_table[[#This Row],[Country of Destination]],$T$11:$U$47,2,)</f>
        <v>Europe and Central Asia</v>
      </c>
      <c r="H1146" s="156" t="s">
        <v>336</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365</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402</v>
      </c>
      <c r="E1149" s="156" t="s">
        <v>105</v>
      </c>
      <c r="F1149" s="156" t="s">
        <v>110</v>
      </c>
      <c r="G1149" s="157" t="str">
        <f>VLOOKUP(Repository_table[[#This Row],[Country of Destination]],$T$11:$U$47,2,)</f>
        <v>East Asia and Pacific</v>
      </c>
      <c r="H1149" s="156" t="s">
        <v>455</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432</v>
      </c>
      <c r="C1151" s="155" t="s">
        <v>458</v>
      </c>
      <c r="D1151" s="156" t="s">
        <v>460</v>
      </c>
      <c r="E1151" s="156" t="s">
        <v>105</v>
      </c>
      <c r="F1151" s="156" t="s">
        <v>78</v>
      </c>
      <c r="G1151" s="157" t="str">
        <f>VLOOKUP(Repository_table[[#This Row],[Country of Destination]],$T$11:$U$47,2,)</f>
        <v>East Asia and Pacific</v>
      </c>
      <c r="H1151" s="156" t="s">
        <v>461</v>
      </c>
      <c r="I1151" s="156" t="s">
        <v>430</v>
      </c>
      <c r="J1151" s="158">
        <v>3606752</v>
      </c>
      <c r="K1151" s="159"/>
      <c r="L1151" s="163"/>
      <c r="N1151" s="119"/>
    </row>
    <row r="1152" spans="1:14" s="17" customFormat="1" x14ac:dyDescent="0.25">
      <c r="A1152" s="154">
        <v>43819</v>
      </c>
      <c r="B1152" s="155" t="s">
        <v>58</v>
      </c>
      <c r="C1152" s="155" t="s">
        <v>58</v>
      </c>
      <c r="D1152" s="156" t="s">
        <v>416</v>
      </c>
      <c r="E1152" s="156" t="s">
        <v>105</v>
      </c>
      <c r="F1152" s="156" t="s">
        <v>110</v>
      </c>
      <c r="G1152" s="157" t="str">
        <f>VLOOKUP(Repository_table[[#This Row],[Country of Destination]],$T$11:$U$47,2,)</f>
        <v>East Asia and Pacific</v>
      </c>
      <c r="H1152" s="156" t="s">
        <v>453</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365</v>
      </c>
      <c r="G1154" s="157" t="str">
        <f>VLOOKUP(Repository_table[[#This Row],[Country of Destination]],$T$11:$U$47,2,)</f>
        <v>Europe and Central Asia</v>
      </c>
      <c r="H1154" s="156" t="s">
        <v>449</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385</v>
      </c>
      <c r="C1156" s="155" t="s">
        <v>457</v>
      </c>
      <c r="D1156" s="156" t="s">
        <v>412</v>
      </c>
      <c r="E1156" s="156" t="s">
        <v>105</v>
      </c>
      <c r="F1156" s="156" t="s">
        <v>110</v>
      </c>
      <c r="G1156" s="157" t="str">
        <f>VLOOKUP(Repository_table[[#This Row],[Country of Destination]],$T$11:$U$47,2,)</f>
        <v>East Asia and Pacific</v>
      </c>
      <c r="H1156" s="156" t="s">
        <v>157</v>
      </c>
      <c r="I1156" s="156" t="s">
        <v>386</v>
      </c>
      <c r="J1156" s="158">
        <v>3392517</v>
      </c>
      <c r="K1156" s="159"/>
      <c r="L1156" s="163"/>
      <c r="N1156" s="119"/>
    </row>
    <row r="1157" spans="1:14" s="17" customFormat="1" ht="25" x14ac:dyDescent="0.25">
      <c r="A1157" s="154">
        <v>43822</v>
      </c>
      <c r="B1157" s="155" t="s">
        <v>296</v>
      </c>
      <c r="C1157" s="155" t="s">
        <v>297</v>
      </c>
      <c r="D1157" s="156" t="s">
        <v>401</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417</v>
      </c>
      <c r="E1158" s="156" t="s">
        <v>105</v>
      </c>
      <c r="F1158" s="156" t="s">
        <v>236</v>
      </c>
      <c r="G1158" s="157" t="str">
        <f>VLOOKUP(Repository_table[[#This Row],[Country of Destination]],$T$11:$U$47,2,)</f>
        <v>Europe and Central Asia</v>
      </c>
      <c r="H1158" s="156" t="s">
        <v>374</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406</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401</v>
      </c>
      <c r="E1162" s="156" t="s">
        <v>105</v>
      </c>
      <c r="F1162" s="156" t="s">
        <v>121</v>
      </c>
      <c r="G1162" s="157" t="str">
        <f>VLOOKUP(Repository_table[[#This Row],[Country of Destination]],$T$11:$U$47,2,)</f>
        <v>Europe and Central Asia</v>
      </c>
      <c r="H1162" s="156" t="s">
        <v>442</v>
      </c>
      <c r="I1162" s="156" t="s">
        <v>300</v>
      </c>
      <c r="J1162" s="158">
        <v>3669658</v>
      </c>
      <c r="K1162" s="159"/>
      <c r="L1162" s="163"/>
      <c r="N1162" s="119"/>
    </row>
    <row r="1163" spans="1:14" s="17" customFormat="1" ht="25" x14ac:dyDescent="0.25">
      <c r="A1163" s="154">
        <v>43826</v>
      </c>
      <c r="B1163" s="155" t="s">
        <v>433</v>
      </c>
      <c r="C1163" s="155" t="s">
        <v>458</v>
      </c>
      <c r="D1163" s="156" t="s">
        <v>459</v>
      </c>
      <c r="E1163" s="156" t="s">
        <v>105</v>
      </c>
      <c r="F1163" s="156" t="s">
        <v>73</v>
      </c>
      <c r="G1163" s="157" t="str">
        <f>VLOOKUP(Repository_table[[#This Row],[Country of Destination]],$T$11:$U$47,2,)</f>
        <v>Latin America and the Caribbean</v>
      </c>
      <c r="H1163" s="156" t="s">
        <v>212</v>
      </c>
      <c r="I1163" s="156" t="s">
        <v>430</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401</v>
      </c>
      <c r="E1165" s="156" t="s">
        <v>105</v>
      </c>
      <c r="F1165" s="156" t="s">
        <v>121</v>
      </c>
      <c r="G1165" s="157" t="str">
        <f>VLOOKUP(Repository_table[[#This Row],[Country of Destination]],$T$11:$U$47,2,)</f>
        <v>Europe and Central Asia</v>
      </c>
      <c r="H1165" s="156" t="s">
        <v>382</v>
      </c>
      <c r="I1165" s="156" t="s">
        <v>300</v>
      </c>
      <c r="J1165" s="158">
        <v>3183638</v>
      </c>
      <c r="K1165" s="159"/>
      <c r="L1165" s="163"/>
      <c r="N1165" s="119"/>
    </row>
    <row r="1166" spans="1:14" s="17" customFormat="1" x14ac:dyDescent="0.25">
      <c r="A1166" s="154">
        <v>43828</v>
      </c>
      <c r="B1166" s="155" t="s">
        <v>385</v>
      </c>
      <c r="C1166" s="155" t="s">
        <v>456</v>
      </c>
      <c r="D1166" s="156" t="s">
        <v>384</v>
      </c>
      <c r="E1166" s="156" t="s">
        <v>190</v>
      </c>
      <c r="F1166" s="156" t="s">
        <v>200</v>
      </c>
      <c r="G1166" s="157" t="str">
        <f>VLOOKUP(Repository_table[[#This Row],[Country of Destination]],$T$11:$U$47,2,)</f>
        <v>Europe and Central Asia</v>
      </c>
      <c r="H1166" s="156" t="s">
        <v>366</v>
      </c>
      <c r="I1166" s="156" t="s">
        <v>386</v>
      </c>
      <c r="J1166" s="158">
        <v>3334526</v>
      </c>
      <c r="K1166" s="159"/>
      <c r="L1166" s="163" t="s">
        <v>358</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365</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416</v>
      </c>
      <c r="E1169" s="156" t="s">
        <v>105</v>
      </c>
      <c r="F1169" s="156" t="s">
        <v>110</v>
      </c>
      <c r="G1169" s="157" t="str">
        <f>VLOOKUP(Repository_table[[#This Row],[Country of Destination]],$T$11:$U$47,2,)</f>
        <v>East Asia and Pacific</v>
      </c>
      <c r="H1169" s="156" t="s">
        <v>450</v>
      </c>
      <c r="I1169" s="156" t="s">
        <v>265</v>
      </c>
      <c r="J1169" s="158">
        <v>3276016</v>
      </c>
      <c r="K1169" s="159"/>
      <c r="L1169" s="163"/>
      <c r="N1169" s="119"/>
    </row>
    <row r="1170" spans="1:14" s="17" customFormat="1" x14ac:dyDescent="0.25">
      <c r="A1170" s="154">
        <v>43829</v>
      </c>
      <c r="B1170" s="155" t="s">
        <v>58</v>
      </c>
      <c r="C1170" s="155" t="s">
        <v>58</v>
      </c>
      <c r="D1170" s="156" t="s">
        <v>417</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385</v>
      </c>
      <c r="C1171" s="155" t="s">
        <v>456</v>
      </c>
      <c r="D1171" s="156" t="s">
        <v>412</v>
      </c>
      <c r="E1171" s="156" t="s">
        <v>105</v>
      </c>
      <c r="F1171" s="156" t="s">
        <v>121</v>
      </c>
      <c r="G1171" s="157" t="str">
        <f>VLOOKUP(Repository_table[[#This Row],[Country of Destination]],$T$11:$U$47,2,)</f>
        <v>Europe and Central Asia</v>
      </c>
      <c r="H1171" s="156" t="s">
        <v>344</v>
      </c>
      <c r="I1171" s="156" t="s">
        <v>386</v>
      </c>
      <c r="J1171" s="158">
        <v>3349616</v>
      </c>
      <c r="K1171" s="159"/>
      <c r="L1171" s="163"/>
      <c r="N1171" s="119"/>
    </row>
    <row r="1172" spans="1:14" s="17" customFormat="1" ht="25" x14ac:dyDescent="0.25">
      <c r="A1172" s="154">
        <v>43830</v>
      </c>
      <c r="B1172" s="155" t="s">
        <v>296</v>
      </c>
      <c r="C1172" s="155" t="s">
        <v>297</v>
      </c>
      <c r="D1172" s="156" t="s">
        <v>401</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432</v>
      </c>
      <c r="C1174" s="155" t="s">
        <v>471</v>
      </c>
      <c r="D1174" s="156" t="s">
        <v>460</v>
      </c>
      <c r="E1174" s="156" t="s">
        <v>105</v>
      </c>
      <c r="F1174" s="156" t="s">
        <v>78</v>
      </c>
      <c r="G1174" s="157" t="str">
        <f>VLOOKUP(Repository_table[[#This Row],[Country of Destination]],$T$11:$U$47,2,)</f>
        <v>East Asia and Pacific</v>
      </c>
      <c r="H1174" s="156" t="s">
        <v>468</v>
      </c>
      <c r="I1174" s="156" t="s">
        <v>430</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466</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367</v>
      </c>
      <c r="I1176" s="156" t="s">
        <v>265</v>
      </c>
      <c r="J1176" s="158">
        <v>3629444</v>
      </c>
      <c r="K1176" s="159"/>
      <c r="L1176" s="163"/>
      <c r="N1176" s="119"/>
    </row>
    <row r="1177" spans="1:14" s="17" customFormat="1" ht="25" x14ac:dyDescent="0.25">
      <c r="A1177" s="154">
        <v>43833</v>
      </c>
      <c r="B1177" s="155" t="s">
        <v>296</v>
      </c>
      <c r="C1177" s="155" t="s">
        <v>297</v>
      </c>
      <c r="D1177" s="156" t="s">
        <v>401</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432</v>
      </c>
      <c r="C1178" s="155" t="s">
        <v>433</v>
      </c>
      <c r="D1178" s="156" t="s">
        <v>429</v>
      </c>
      <c r="E1178" s="156" t="s">
        <v>190</v>
      </c>
      <c r="F1178" s="156" t="s">
        <v>110</v>
      </c>
      <c r="G1178" s="157" t="str">
        <f>VLOOKUP(Repository_table[[#This Row],[Country of Destination]],$T$11:$U$47,2,)</f>
        <v>East Asia and Pacific</v>
      </c>
      <c r="H1178" s="156" t="s">
        <v>421</v>
      </c>
      <c r="I1178" s="156" t="s">
        <v>430</v>
      </c>
      <c r="J1178" s="158">
        <v>3648520</v>
      </c>
      <c r="K1178" s="159"/>
      <c r="L1178" s="163" t="s">
        <v>358</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385</v>
      </c>
      <c r="C1180" s="155" t="s">
        <v>456</v>
      </c>
      <c r="D1180" s="156" t="s">
        <v>412</v>
      </c>
      <c r="E1180" s="156" t="s">
        <v>105</v>
      </c>
      <c r="F1180" s="156" t="s">
        <v>110</v>
      </c>
      <c r="G1180" s="157" t="str">
        <f>VLOOKUP(Repository_table[[#This Row],[Country of Destination]],$T$11:$U$47,2,)</f>
        <v>East Asia and Pacific</v>
      </c>
      <c r="H1180" s="156" t="s">
        <v>413</v>
      </c>
      <c r="I1180" s="156" t="s">
        <v>386</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400</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401</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432</v>
      </c>
      <c r="C1185" s="155" t="s">
        <v>433</v>
      </c>
      <c r="D1185" s="156" t="s">
        <v>429</v>
      </c>
      <c r="E1185" s="156" t="s">
        <v>190</v>
      </c>
      <c r="F1185" s="156" t="s">
        <v>193</v>
      </c>
      <c r="G1185" s="157" t="str">
        <f>VLOOKUP(Repository_table[[#This Row],[Country of Destination]],$T$11:$U$47,2,)</f>
        <v>Europe and Central Asia</v>
      </c>
      <c r="H1185" s="156" t="s">
        <v>243</v>
      </c>
      <c r="I1185" s="156" t="s">
        <v>430</v>
      </c>
      <c r="J1185" s="158">
        <v>2896786</v>
      </c>
      <c r="K1185" s="159"/>
      <c r="L1185" s="163" t="s">
        <v>358</v>
      </c>
      <c r="N1185" s="119"/>
    </row>
    <row r="1186" spans="1:14" s="17" customFormat="1" x14ac:dyDescent="0.25">
      <c r="A1186" s="154">
        <v>43835</v>
      </c>
      <c r="B1186" s="155" t="s">
        <v>58</v>
      </c>
      <c r="C1186" s="155" t="s">
        <v>58</v>
      </c>
      <c r="D1186" s="156" t="s">
        <v>398</v>
      </c>
      <c r="E1186" s="156" t="s">
        <v>105</v>
      </c>
      <c r="F1186" s="156" t="s">
        <v>110</v>
      </c>
      <c r="G1186" s="157" t="str">
        <f>VLOOKUP(Repository_table[[#This Row],[Country of Destination]],$T$11:$U$47,2,)</f>
        <v>East Asia and Pacific</v>
      </c>
      <c r="H1186" s="156" t="s">
        <v>467</v>
      </c>
      <c r="I1186" s="156" t="s">
        <v>265</v>
      </c>
      <c r="J1186" s="158">
        <v>3283515</v>
      </c>
      <c r="K1186" s="159"/>
      <c r="L1186" s="163"/>
      <c r="N1186" s="119"/>
    </row>
    <row r="1187" spans="1:14" s="17" customFormat="1" x14ac:dyDescent="0.25">
      <c r="A1187" s="154">
        <v>43836</v>
      </c>
      <c r="B1187" s="155" t="s">
        <v>432</v>
      </c>
      <c r="C1187" s="155" t="s">
        <v>471</v>
      </c>
      <c r="D1187" s="156" t="s">
        <v>460</v>
      </c>
      <c r="E1187" s="156" t="s">
        <v>105</v>
      </c>
      <c r="F1187" s="156" t="s">
        <v>360</v>
      </c>
      <c r="G1187" s="157" t="str">
        <f>VLOOKUP(Repository_table[[#This Row],[Country of Destination]],$T$11:$U$47,2,)</f>
        <v>East Asia and Pacific</v>
      </c>
      <c r="H1187" s="156" t="s">
        <v>422</v>
      </c>
      <c r="I1187" s="156" t="s">
        <v>430</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385</v>
      </c>
      <c r="C1189" s="155" t="s">
        <v>457</v>
      </c>
      <c r="D1189" s="156" t="s">
        <v>412</v>
      </c>
      <c r="E1189" s="156" t="s">
        <v>105</v>
      </c>
      <c r="F1189" s="156" t="s">
        <v>78</v>
      </c>
      <c r="G1189" s="157" t="str">
        <f>VLOOKUP(Repository_table[[#This Row],[Country of Destination]],$T$11:$U$47,2,)</f>
        <v>East Asia and Pacific</v>
      </c>
      <c r="H1189" s="156" t="s">
        <v>282</v>
      </c>
      <c r="I1189" s="156" t="s">
        <v>386</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401</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432</v>
      </c>
      <c r="C1193" s="155" t="s">
        <v>433</v>
      </c>
      <c r="D1193" s="156" t="s">
        <v>429</v>
      </c>
      <c r="E1193" s="156" t="s">
        <v>190</v>
      </c>
      <c r="F1193" s="156" t="s">
        <v>73</v>
      </c>
      <c r="G1193" s="157" t="str">
        <f>VLOOKUP(Repository_table[[#This Row],[Country of Destination]],$T$11:$U$47,2,)</f>
        <v>Latin America and the Caribbean</v>
      </c>
      <c r="H1193" s="156" t="s">
        <v>251</v>
      </c>
      <c r="I1193" s="156" t="s">
        <v>430</v>
      </c>
      <c r="J1193" s="158">
        <v>3689343</v>
      </c>
      <c r="K1193" s="159"/>
      <c r="L1193" s="163" t="s">
        <v>358</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419</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398</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398</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401</v>
      </c>
      <c r="E1198" s="156" t="s">
        <v>105</v>
      </c>
      <c r="F1198" s="156" t="s">
        <v>236</v>
      </c>
      <c r="G1198" s="157" t="str">
        <f>VLOOKUP(Repository_table[[#This Row],[Country of Destination]],$T$11:$U$47,2,)</f>
        <v>Europe and Central Asia</v>
      </c>
      <c r="H1198" s="156" t="s">
        <v>424</v>
      </c>
      <c r="I1198" s="156" t="s">
        <v>300</v>
      </c>
      <c r="J1198" s="158">
        <v>3695464</v>
      </c>
      <c r="K1198" s="159"/>
      <c r="L1198" s="163"/>
      <c r="N1198" s="119"/>
    </row>
    <row r="1199" spans="1:14" s="17" customFormat="1" x14ac:dyDescent="0.25">
      <c r="A1199" s="154">
        <v>43840</v>
      </c>
      <c r="B1199" s="155" t="s">
        <v>58</v>
      </c>
      <c r="C1199" s="155" t="s">
        <v>58</v>
      </c>
      <c r="D1199" s="156" t="s">
        <v>416</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432</v>
      </c>
      <c r="C1200" s="155" t="s">
        <v>471</v>
      </c>
      <c r="D1200" s="156" t="s">
        <v>460</v>
      </c>
      <c r="E1200" s="156" t="s">
        <v>105</v>
      </c>
      <c r="F1200" s="156" t="s">
        <v>78</v>
      </c>
      <c r="G1200" s="157" t="str">
        <f>VLOOKUP(Repository_table[[#This Row],[Country of Destination]],$T$11:$U$47,2,)</f>
        <v>East Asia and Pacific</v>
      </c>
      <c r="H1200" s="156" t="s">
        <v>469</v>
      </c>
      <c r="I1200" s="156" t="s">
        <v>430</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398</v>
      </c>
      <c r="E1202" s="156" t="s">
        <v>105</v>
      </c>
      <c r="F1202" s="156" t="s">
        <v>360</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403</v>
      </c>
      <c r="I1203" s="156" t="s">
        <v>265</v>
      </c>
      <c r="J1203" s="158">
        <v>3259499</v>
      </c>
      <c r="K1203" s="159"/>
      <c r="L1203" s="163"/>
      <c r="N1203" s="119"/>
    </row>
    <row r="1204" spans="1:14" s="17" customFormat="1" ht="25" x14ac:dyDescent="0.25">
      <c r="A1204" s="154">
        <v>43843</v>
      </c>
      <c r="B1204" s="155" t="s">
        <v>296</v>
      </c>
      <c r="C1204" s="155" t="s">
        <v>297</v>
      </c>
      <c r="D1204" s="156" t="s">
        <v>401</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373</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373</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385</v>
      </c>
      <c r="C1209" s="155" t="s">
        <v>456</v>
      </c>
      <c r="D1209" s="156" t="s">
        <v>412</v>
      </c>
      <c r="E1209" s="156" t="s">
        <v>105</v>
      </c>
      <c r="F1209" s="156" t="s">
        <v>298</v>
      </c>
      <c r="G1209" s="157" t="str">
        <f>VLOOKUP(Repository_table[[#This Row],[Country of Destination]],$T$11:$U$47,2,)</f>
        <v>Europe and Central Asia</v>
      </c>
      <c r="H1209" s="156" t="s">
        <v>277</v>
      </c>
      <c r="I1209" s="156" t="s">
        <v>386</v>
      </c>
      <c r="J1209" s="158">
        <v>2741222</v>
      </c>
      <c r="K1209" s="159"/>
      <c r="L1209" s="163" t="s">
        <v>57</v>
      </c>
      <c r="N1209" s="119"/>
    </row>
    <row r="1210" spans="1:14" s="17" customFormat="1" x14ac:dyDescent="0.25">
      <c r="A1210" s="154">
        <v>43847</v>
      </c>
      <c r="B1210" s="155" t="s">
        <v>385</v>
      </c>
      <c r="C1210" s="155" t="s">
        <v>456</v>
      </c>
      <c r="D1210" s="156" t="s">
        <v>412</v>
      </c>
      <c r="E1210" s="156" t="s">
        <v>105</v>
      </c>
      <c r="F1210" s="156" t="s">
        <v>236</v>
      </c>
      <c r="G1210" s="157" t="str">
        <f>VLOOKUP(Repository_table[[#This Row],[Country of Destination]],$T$11:$U$47,2,)</f>
        <v>Europe and Central Asia</v>
      </c>
      <c r="H1210" s="156" t="s">
        <v>277</v>
      </c>
      <c r="I1210" s="156" t="s">
        <v>386</v>
      </c>
      <c r="J1210" s="158">
        <v>841408</v>
      </c>
      <c r="K1210" s="159"/>
      <c r="L1210" s="163" t="s">
        <v>57</v>
      </c>
      <c r="N1210" s="119"/>
    </row>
    <row r="1211" spans="1:14" s="17" customFormat="1" ht="25" x14ac:dyDescent="0.25">
      <c r="A1211" s="154">
        <v>43847</v>
      </c>
      <c r="B1211" s="155" t="s">
        <v>296</v>
      </c>
      <c r="C1211" s="155" t="s">
        <v>297</v>
      </c>
      <c r="D1211" s="156" t="s">
        <v>402</v>
      </c>
      <c r="E1211" s="156" t="s">
        <v>105</v>
      </c>
      <c r="F1211" s="156" t="s">
        <v>110</v>
      </c>
      <c r="G1211" s="157" t="str">
        <f>VLOOKUP(Repository_table[[#This Row],[Country of Destination]],$T$11:$U$47,2,)</f>
        <v>East Asia and Pacific</v>
      </c>
      <c r="H1211" s="156" t="s">
        <v>341</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417</v>
      </c>
      <c r="E1213" s="156" t="s">
        <v>105</v>
      </c>
      <c r="F1213" s="156" t="s">
        <v>173</v>
      </c>
      <c r="G1213" s="157" t="str">
        <f>VLOOKUP(Repository_table[[#This Row],[Country of Destination]],$T$11:$U$47,2,)</f>
        <v>Latin America and the Caribbean</v>
      </c>
      <c r="H1213" s="156" t="s">
        <v>439</v>
      </c>
      <c r="I1213" s="156" t="s">
        <v>265</v>
      </c>
      <c r="J1213" s="158">
        <v>2055661</v>
      </c>
      <c r="K1213" s="159"/>
      <c r="L1213" s="163" t="s">
        <v>57</v>
      </c>
      <c r="N1213" s="119"/>
    </row>
    <row r="1214" spans="1:14" s="17" customFormat="1" x14ac:dyDescent="0.25">
      <c r="A1214" s="154">
        <v>43847</v>
      </c>
      <c r="B1214" s="155" t="s">
        <v>58</v>
      </c>
      <c r="C1214" s="155" t="s">
        <v>58</v>
      </c>
      <c r="D1214" s="156" t="s">
        <v>417</v>
      </c>
      <c r="E1214" s="156" t="s">
        <v>105</v>
      </c>
      <c r="F1214" s="156" t="s">
        <v>271</v>
      </c>
      <c r="G1214" s="157" t="str">
        <f>VLOOKUP(Repository_table[[#This Row],[Country of Destination]],$T$11:$U$47,2,)</f>
        <v>Latin America and the Caribbean</v>
      </c>
      <c r="H1214" s="156" t="s">
        <v>439</v>
      </c>
      <c r="I1214" s="156" t="s">
        <v>265</v>
      </c>
      <c r="J1214" s="158">
        <v>869371</v>
      </c>
      <c r="K1214" s="159"/>
      <c r="L1214" s="163" t="s">
        <v>57</v>
      </c>
      <c r="N1214" s="119"/>
    </row>
    <row r="1215" spans="1:14" s="17" customFormat="1" x14ac:dyDescent="0.25">
      <c r="A1215" s="154">
        <v>43848</v>
      </c>
      <c r="B1215" s="155" t="s">
        <v>385</v>
      </c>
      <c r="C1215" s="155" t="s">
        <v>456</v>
      </c>
      <c r="D1215" s="156" t="s">
        <v>412</v>
      </c>
      <c r="E1215" s="156" t="s">
        <v>105</v>
      </c>
      <c r="F1215" s="156" t="s">
        <v>281</v>
      </c>
      <c r="G1215" s="157" t="str">
        <f>VLOOKUP(Repository_table[[#This Row],[Country of Destination]],$T$11:$U$47,2,)</f>
        <v>Europe and Central Asia</v>
      </c>
      <c r="H1215" s="156" t="s">
        <v>337</v>
      </c>
      <c r="I1215" s="156" t="s">
        <v>386</v>
      </c>
      <c r="J1215" s="158">
        <v>3282392</v>
      </c>
      <c r="K1215" s="159"/>
      <c r="L1215" s="163"/>
      <c r="N1215" s="119"/>
    </row>
    <row r="1216" spans="1:14" s="17" customFormat="1" x14ac:dyDescent="0.25">
      <c r="A1216" s="154">
        <v>43848</v>
      </c>
      <c r="B1216" s="155" t="s">
        <v>432</v>
      </c>
      <c r="C1216" s="155" t="s">
        <v>471</v>
      </c>
      <c r="D1216" s="156" t="s">
        <v>460</v>
      </c>
      <c r="E1216" s="156" t="s">
        <v>105</v>
      </c>
      <c r="F1216" s="156" t="s">
        <v>236</v>
      </c>
      <c r="G1216" s="157" t="str">
        <f>VLOOKUP(Repository_table[[#This Row],[Country of Destination]],$T$11:$U$47,2,)</f>
        <v>Europe and Central Asia</v>
      </c>
      <c r="H1216" s="156" t="s">
        <v>364</v>
      </c>
      <c r="I1216" s="156" t="s">
        <v>430</v>
      </c>
      <c r="J1216" s="158">
        <v>3255183</v>
      </c>
      <c r="K1216" s="159"/>
      <c r="L1216" s="163"/>
      <c r="N1216" s="119"/>
    </row>
    <row r="1217" spans="1:14" s="17" customFormat="1" ht="25" x14ac:dyDescent="0.25">
      <c r="A1217" s="154">
        <v>43849</v>
      </c>
      <c r="B1217" s="155" t="s">
        <v>296</v>
      </c>
      <c r="C1217" s="155" t="s">
        <v>297</v>
      </c>
      <c r="D1217" s="156" t="s">
        <v>401</v>
      </c>
      <c r="E1217" s="156" t="s">
        <v>105</v>
      </c>
      <c r="F1217" s="156" t="s">
        <v>236</v>
      </c>
      <c r="G1217" s="157" t="str">
        <f>VLOOKUP(Repository_table[[#This Row],[Country of Destination]],$T$11:$U$47,2,)</f>
        <v>Europe and Central Asia</v>
      </c>
      <c r="H1217" s="156" t="s">
        <v>336</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372</v>
      </c>
      <c r="I1218" s="156" t="s">
        <v>265</v>
      </c>
      <c r="J1218" s="158">
        <v>3713342</v>
      </c>
      <c r="K1218" s="159"/>
      <c r="L1218" s="163"/>
      <c r="N1218" s="119"/>
    </row>
    <row r="1219" spans="1:14" s="17" customFormat="1" x14ac:dyDescent="0.25">
      <c r="A1219" s="154">
        <v>43849</v>
      </c>
      <c r="B1219" s="155" t="s">
        <v>58</v>
      </c>
      <c r="C1219" s="155" t="s">
        <v>58</v>
      </c>
      <c r="D1219" s="156" t="s">
        <v>417</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385</v>
      </c>
      <c r="C1220" s="155" t="s">
        <v>456</v>
      </c>
      <c r="D1220" s="156" t="s">
        <v>412</v>
      </c>
      <c r="E1220" s="156" t="s">
        <v>105</v>
      </c>
      <c r="F1220" s="156" t="s">
        <v>365</v>
      </c>
      <c r="G1220" s="157" t="str">
        <f>VLOOKUP(Repository_table[[#This Row],[Country of Destination]],$T$11:$U$47,2,)</f>
        <v>Europe and Central Asia</v>
      </c>
      <c r="H1220" s="156" t="s">
        <v>405</v>
      </c>
      <c r="I1220" s="156" t="s">
        <v>386</v>
      </c>
      <c r="J1220" s="158">
        <v>3289532</v>
      </c>
      <c r="K1220" s="159"/>
      <c r="L1220" s="163" t="s">
        <v>358</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385</v>
      </c>
      <c r="C1222" s="155" t="s">
        <v>456</v>
      </c>
      <c r="D1222" s="156" t="s">
        <v>412</v>
      </c>
      <c r="E1222" s="156" t="s">
        <v>105</v>
      </c>
      <c r="F1222" s="156" t="s">
        <v>121</v>
      </c>
      <c r="G1222" s="157" t="str">
        <f>VLOOKUP(Repository_table[[#This Row],[Country of Destination]],$T$11:$U$47,2,)</f>
        <v>Europe and Central Asia</v>
      </c>
      <c r="H1222" s="156" t="s">
        <v>139</v>
      </c>
      <c r="I1222" s="156" t="s">
        <v>386</v>
      </c>
      <c r="J1222" s="158">
        <v>3328759</v>
      </c>
      <c r="K1222" s="159"/>
      <c r="L1222" s="163"/>
      <c r="N1222" s="119"/>
    </row>
    <row r="1223" spans="1:14" s="17" customFormat="1" ht="25" x14ac:dyDescent="0.25">
      <c r="A1223" s="154">
        <v>43851</v>
      </c>
      <c r="B1223" s="155" t="s">
        <v>296</v>
      </c>
      <c r="C1223" s="155" t="s">
        <v>297</v>
      </c>
      <c r="D1223" s="156" t="s">
        <v>401</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416</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432</v>
      </c>
      <c r="C1227" s="155" t="s">
        <v>471</v>
      </c>
      <c r="D1227" s="156" t="s">
        <v>460</v>
      </c>
      <c r="E1227" s="156" t="s">
        <v>105</v>
      </c>
      <c r="F1227" s="156" t="s">
        <v>121</v>
      </c>
      <c r="G1227" s="157" t="str">
        <f>VLOOKUP(Repository_table[[#This Row],[Country of Destination]],$T$11:$U$47,2,)</f>
        <v>Europe and Central Asia</v>
      </c>
      <c r="H1227" s="156" t="s">
        <v>470</v>
      </c>
      <c r="I1227" s="156" t="s">
        <v>430</v>
      </c>
      <c r="J1227" s="158">
        <v>3787050</v>
      </c>
      <c r="K1227" s="159"/>
      <c r="L1227" s="163"/>
      <c r="N1227" s="119"/>
    </row>
    <row r="1228" spans="1:14" s="17" customFormat="1" x14ac:dyDescent="0.25">
      <c r="A1228" s="154">
        <v>43852</v>
      </c>
      <c r="B1228" s="155" t="s">
        <v>432</v>
      </c>
      <c r="C1228" s="155" t="s">
        <v>433</v>
      </c>
      <c r="D1228" s="156" t="s">
        <v>429</v>
      </c>
      <c r="E1228" s="156" t="s">
        <v>190</v>
      </c>
      <c r="F1228" s="156" t="s">
        <v>113</v>
      </c>
      <c r="G1228" s="157" t="str">
        <f>VLOOKUP(Repository_table[[#This Row],[Country of Destination]],$T$11:$U$47,2,)</f>
        <v>South Asia</v>
      </c>
      <c r="H1228" s="156" t="s">
        <v>423</v>
      </c>
      <c r="I1228" s="156" t="s">
        <v>430</v>
      </c>
      <c r="J1228" s="158">
        <v>3322674</v>
      </c>
      <c r="K1228" s="159"/>
      <c r="L1228" s="163" t="s">
        <v>358</v>
      </c>
      <c r="N1228" s="119"/>
    </row>
    <row r="1229" spans="1:14" s="17" customFormat="1" ht="25" x14ac:dyDescent="0.25">
      <c r="A1229" s="154">
        <v>43853</v>
      </c>
      <c r="B1229" s="155" t="s">
        <v>296</v>
      </c>
      <c r="C1229" s="155" t="s">
        <v>297</v>
      </c>
      <c r="D1229" s="156" t="s">
        <v>401</v>
      </c>
      <c r="E1229" s="156" t="s">
        <v>105</v>
      </c>
      <c r="F1229" s="156" t="s">
        <v>106</v>
      </c>
      <c r="G1229" s="157" t="str">
        <f>VLOOKUP(Repository_table[[#This Row],[Country of Destination]],$T$11:$U$47,2,)</f>
        <v>Europe and Central Asia</v>
      </c>
      <c r="H1229" s="156" t="s">
        <v>375</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342</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462</v>
      </c>
      <c r="C1232" s="155" t="s">
        <v>86</v>
      </c>
      <c r="D1232" s="156" t="s">
        <v>463</v>
      </c>
      <c r="E1232" s="156" t="s">
        <v>190</v>
      </c>
      <c r="F1232" s="156" t="s">
        <v>106</v>
      </c>
      <c r="G1232" s="157" t="str">
        <f>VLOOKUP(Repository_table[[#This Row],[Country of Destination]],$T$11:$U$47,2,)</f>
        <v>Europe and Central Asia</v>
      </c>
      <c r="H1232" s="156" t="s">
        <v>171</v>
      </c>
      <c r="I1232" s="156" t="s">
        <v>301</v>
      </c>
      <c r="J1232" s="158">
        <v>2975239</v>
      </c>
      <c r="K1232" s="159"/>
      <c r="L1232" s="163" t="s">
        <v>358</v>
      </c>
      <c r="N1232" s="119"/>
    </row>
    <row r="1233" spans="1:14" s="17" customFormat="1" x14ac:dyDescent="0.25">
      <c r="A1233" s="154">
        <v>43855</v>
      </c>
      <c r="B1233" s="155" t="s">
        <v>385</v>
      </c>
      <c r="C1233" s="155" t="s">
        <v>456</v>
      </c>
      <c r="D1233" s="156" t="s">
        <v>412</v>
      </c>
      <c r="E1233" s="156" t="s">
        <v>105</v>
      </c>
      <c r="F1233" s="156" t="s">
        <v>65</v>
      </c>
      <c r="G1233" s="157" t="str">
        <f>VLOOKUP(Repository_table[[#This Row],[Country of Destination]],$T$11:$U$47,2,)</f>
        <v>South Asia</v>
      </c>
      <c r="H1233" s="156" t="s">
        <v>136</v>
      </c>
      <c r="I1233" s="156" t="s">
        <v>386</v>
      </c>
      <c r="J1233" s="158">
        <v>3308759</v>
      </c>
      <c r="K1233" s="159"/>
      <c r="L1233" s="163" t="s">
        <v>358</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432</v>
      </c>
      <c r="C1235" s="155" t="s">
        <v>471</v>
      </c>
      <c r="D1235" s="156" t="s">
        <v>460</v>
      </c>
      <c r="E1235" s="156" t="s">
        <v>105</v>
      </c>
      <c r="F1235" s="156" t="s">
        <v>106</v>
      </c>
      <c r="G1235" s="157" t="str">
        <f>VLOOKUP(Repository_table[[#This Row],[Country of Destination]],$T$11:$U$47,2,)</f>
        <v>Europe and Central Asia</v>
      </c>
      <c r="H1235" s="156" t="s">
        <v>141</v>
      </c>
      <c r="I1235" s="156" t="s">
        <v>430</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401</v>
      </c>
      <c r="E1238" s="156" t="s">
        <v>105</v>
      </c>
      <c r="F1238" s="156" t="s">
        <v>365</v>
      </c>
      <c r="G1238" s="157" t="str">
        <f>VLOOKUP(Repository_table[[#This Row],[Country of Destination]],$T$11:$U$47,2,)</f>
        <v>Europe and Central Asia</v>
      </c>
      <c r="H1238" s="156" t="s">
        <v>449</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432</v>
      </c>
      <c r="C1241" s="155" t="s">
        <v>471</v>
      </c>
      <c r="D1241" s="156" t="s">
        <v>460</v>
      </c>
      <c r="E1241" s="156" t="s">
        <v>105</v>
      </c>
      <c r="F1241" s="156" t="s">
        <v>121</v>
      </c>
      <c r="G1241" s="157" t="str">
        <f>VLOOKUP(Repository_table[[#This Row],[Country of Destination]],$T$11:$U$47,2,)</f>
        <v>Europe and Central Asia</v>
      </c>
      <c r="H1241" s="156" t="s">
        <v>212</v>
      </c>
      <c r="I1241" s="156" t="s">
        <v>430</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452</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385</v>
      </c>
      <c r="C1244" s="155" t="s">
        <v>456</v>
      </c>
      <c r="D1244" s="156" t="s">
        <v>384</v>
      </c>
      <c r="E1244" s="156" t="s">
        <v>190</v>
      </c>
      <c r="F1244" s="156" t="s">
        <v>78</v>
      </c>
      <c r="G1244" s="157" t="str">
        <f>VLOOKUP(Repository_table[[#This Row],[Country of Destination]],$T$11:$U$47,2,)</f>
        <v>East Asia and Pacific</v>
      </c>
      <c r="H1244" s="156" t="s">
        <v>387</v>
      </c>
      <c r="I1244" s="156" t="s">
        <v>386</v>
      </c>
      <c r="J1244" s="158">
        <v>3566911</v>
      </c>
      <c r="K1244" s="159"/>
      <c r="L1244" s="163" t="s">
        <v>358</v>
      </c>
      <c r="N1244" s="119"/>
    </row>
    <row r="1245" spans="1:14" s="17" customFormat="1" ht="25" x14ac:dyDescent="0.25">
      <c r="A1245" s="154">
        <v>43859</v>
      </c>
      <c r="B1245" s="155" t="s">
        <v>296</v>
      </c>
      <c r="C1245" s="155" t="s">
        <v>297</v>
      </c>
      <c r="D1245" s="156" t="s">
        <v>401</v>
      </c>
      <c r="E1245" s="156" t="s">
        <v>105</v>
      </c>
      <c r="F1245" s="156" t="s">
        <v>193</v>
      </c>
      <c r="G1245" s="157" t="str">
        <f>VLOOKUP(Repository_table[[#This Row],[Country of Destination]],$T$11:$U$47,2,)</f>
        <v>Europe and Central Asia</v>
      </c>
      <c r="H1245" s="156" t="s">
        <v>382</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353</v>
      </c>
      <c r="I1246" s="156" t="s">
        <v>265</v>
      </c>
      <c r="J1246" s="158">
        <v>3074570</v>
      </c>
      <c r="K1246" s="159"/>
      <c r="L1246" s="163"/>
      <c r="N1246" s="119"/>
    </row>
    <row r="1247" spans="1:14" s="17" customFormat="1" x14ac:dyDescent="0.25">
      <c r="A1247" s="154">
        <v>43859</v>
      </c>
      <c r="B1247" s="155" t="s">
        <v>462</v>
      </c>
      <c r="C1247" s="155" t="s">
        <v>86</v>
      </c>
      <c r="D1247" s="156" t="s">
        <v>463</v>
      </c>
      <c r="E1247" s="156" t="s">
        <v>190</v>
      </c>
      <c r="F1247" s="156" t="s">
        <v>121</v>
      </c>
      <c r="G1247" s="157" t="str">
        <f>VLOOKUP(Repository_table[[#This Row],[Country of Destination]],$T$11:$U$47,2,)</f>
        <v>Europe and Central Asia</v>
      </c>
      <c r="H1247" s="156" t="s">
        <v>472</v>
      </c>
      <c r="I1247" s="156" t="s">
        <v>301</v>
      </c>
      <c r="J1247" s="158">
        <v>3109094</v>
      </c>
      <c r="K1247" s="159"/>
      <c r="L1247" s="163" t="s">
        <v>358</v>
      </c>
      <c r="N1247" s="119"/>
    </row>
    <row r="1248" spans="1:14" s="17" customFormat="1" x14ac:dyDescent="0.25">
      <c r="A1248" s="154">
        <v>43860</v>
      </c>
      <c r="B1248" s="155" t="s">
        <v>432</v>
      </c>
      <c r="C1248" s="155" t="s">
        <v>471</v>
      </c>
      <c r="D1248" s="156" t="s">
        <v>460</v>
      </c>
      <c r="E1248" s="156" t="s">
        <v>105</v>
      </c>
      <c r="F1248" s="156" t="s">
        <v>236</v>
      </c>
      <c r="G1248" s="157" t="str">
        <f>VLOOKUP(Repository_table[[#This Row],[Country of Destination]],$T$11:$U$47,2,)</f>
        <v>Europe and Central Asia</v>
      </c>
      <c r="H1248" s="156" t="s">
        <v>201</v>
      </c>
      <c r="I1248" s="156" t="s">
        <v>430</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401</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360</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432</v>
      </c>
      <c r="C1253" s="155" t="s">
        <v>471</v>
      </c>
      <c r="D1253" s="156" t="s">
        <v>460</v>
      </c>
      <c r="E1253" s="156" t="s">
        <v>105</v>
      </c>
      <c r="F1253" s="156" t="s">
        <v>78</v>
      </c>
      <c r="G1253" s="157" t="str">
        <f>VLOOKUP(Repository_table[[#This Row],[Country of Destination]],$T$11:$U$47,2,)</f>
        <v>East Asia and Pacific</v>
      </c>
      <c r="H1253" s="156" t="s">
        <v>441</v>
      </c>
      <c r="I1253" s="156" t="s">
        <v>430</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385</v>
      </c>
      <c r="C1255" s="155" t="s">
        <v>457</v>
      </c>
      <c r="D1255" s="156" t="s">
        <v>412</v>
      </c>
      <c r="E1255" s="156" t="s">
        <v>105</v>
      </c>
      <c r="F1255" s="156" t="s">
        <v>121</v>
      </c>
      <c r="G1255" s="157" t="str">
        <f>VLOOKUP(Repository_table[[#This Row],[Country of Destination]],$T$11:$U$47,2,)</f>
        <v>Europe and Central Asia</v>
      </c>
      <c r="H1255" s="156" t="s">
        <v>366</v>
      </c>
      <c r="I1255" s="156" t="s">
        <v>386</v>
      </c>
      <c r="J1255" s="158">
        <v>3307535</v>
      </c>
      <c r="K1255" s="159"/>
      <c r="L1255" s="163"/>
      <c r="N1255" s="119"/>
    </row>
    <row r="1256" spans="1:14" s="17" customFormat="1" ht="25" x14ac:dyDescent="0.25">
      <c r="A1256" s="154">
        <v>43863</v>
      </c>
      <c r="B1256" s="155" t="s">
        <v>296</v>
      </c>
      <c r="C1256" s="155" t="s">
        <v>297</v>
      </c>
      <c r="D1256" s="156" t="s">
        <v>401</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432</v>
      </c>
      <c r="C1258" s="155" t="s">
        <v>471</v>
      </c>
      <c r="D1258" s="156" t="s">
        <v>460</v>
      </c>
      <c r="E1258" s="156" t="s">
        <v>105</v>
      </c>
      <c r="F1258" s="156" t="s">
        <v>236</v>
      </c>
      <c r="G1258" s="157" t="str">
        <f>VLOOKUP(Repository_table[[#This Row],[Country of Destination]],$T$11:$U$47,2,)</f>
        <v>Europe and Central Asia</v>
      </c>
      <c r="H1258" s="156" t="s">
        <v>477</v>
      </c>
      <c r="I1258" s="156" t="s">
        <v>430</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401</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385</v>
      </c>
      <c r="C1263" s="155" t="s">
        <v>456</v>
      </c>
      <c r="D1263" s="156" t="s">
        <v>412</v>
      </c>
      <c r="E1263" s="156" t="s">
        <v>105</v>
      </c>
      <c r="F1263" s="156" t="s">
        <v>113</v>
      </c>
      <c r="G1263" s="157" t="str">
        <f>VLOOKUP(Repository_table[[#This Row],[Country of Destination]],$T$11:$U$47,2,)</f>
        <v>South Asia</v>
      </c>
      <c r="H1263" s="156" t="s">
        <v>418</v>
      </c>
      <c r="I1263" s="156" t="s">
        <v>386</v>
      </c>
      <c r="J1263" s="158">
        <v>3566994</v>
      </c>
      <c r="K1263" s="159"/>
      <c r="L1263" s="163" t="s">
        <v>358</v>
      </c>
      <c r="N1263" s="119"/>
    </row>
    <row r="1264" spans="1:14" s="17" customFormat="1" x14ac:dyDescent="0.25">
      <c r="A1264" s="154">
        <v>43866</v>
      </c>
      <c r="B1264" s="155" t="s">
        <v>432</v>
      </c>
      <c r="C1264" s="155" t="s">
        <v>471</v>
      </c>
      <c r="D1264" s="156" t="s">
        <v>460</v>
      </c>
      <c r="E1264" s="156" t="s">
        <v>105</v>
      </c>
      <c r="F1264" s="156" t="s">
        <v>106</v>
      </c>
      <c r="G1264" s="157" t="str">
        <f>VLOOKUP(Repository_table[[#This Row],[Country of Destination]],$T$11:$U$47,2,)</f>
        <v>Europe and Central Asia</v>
      </c>
      <c r="H1264" s="156" t="s">
        <v>276</v>
      </c>
      <c r="I1264" s="156" t="s">
        <v>430</v>
      </c>
      <c r="J1264" s="158">
        <v>3857167</v>
      </c>
      <c r="K1264" s="159"/>
      <c r="L1264" s="163"/>
      <c r="N1264" s="119"/>
    </row>
    <row r="1265" spans="1:14" s="17" customFormat="1" x14ac:dyDescent="0.25">
      <c r="A1265" s="154">
        <v>43866</v>
      </c>
      <c r="B1265" s="155" t="s">
        <v>58</v>
      </c>
      <c r="C1265" s="155" t="s">
        <v>58</v>
      </c>
      <c r="D1265" s="156" t="s">
        <v>416</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385</v>
      </c>
      <c r="C1266" s="155" t="s">
        <v>456</v>
      </c>
      <c r="D1266" s="156" t="s">
        <v>412</v>
      </c>
      <c r="E1266" s="156" t="s">
        <v>105</v>
      </c>
      <c r="F1266" s="156" t="s">
        <v>193</v>
      </c>
      <c r="G1266" s="157" t="str">
        <f>VLOOKUP(Repository_table[[#This Row],[Country of Destination]],$T$11:$U$47,2,)</f>
        <v>Europe and Central Asia</v>
      </c>
      <c r="H1266" s="156" t="s">
        <v>428</v>
      </c>
      <c r="I1266" s="156" t="s">
        <v>386</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401</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385</v>
      </c>
      <c r="C1273" s="155" t="s">
        <v>457</v>
      </c>
      <c r="D1273" s="156" t="s">
        <v>412</v>
      </c>
      <c r="E1273" s="156" t="s">
        <v>105</v>
      </c>
      <c r="F1273" s="156" t="s">
        <v>200</v>
      </c>
      <c r="G1273" s="157" t="str">
        <f>VLOOKUP(Repository_table[[#This Row],[Country of Destination]],$T$11:$U$47,2,)</f>
        <v>Europe and Central Asia</v>
      </c>
      <c r="H1273" s="156" t="s">
        <v>442</v>
      </c>
      <c r="I1273" s="156" t="s">
        <v>386</v>
      </c>
      <c r="J1273" s="158">
        <v>3583663</v>
      </c>
      <c r="K1273" s="159"/>
      <c r="L1273" s="163"/>
      <c r="N1273" s="119"/>
    </row>
    <row r="1274" spans="1:14" s="17" customFormat="1" ht="25" x14ac:dyDescent="0.25">
      <c r="A1274" s="154">
        <v>43870</v>
      </c>
      <c r="B1274" s="155" t="s">
        <v>296</v>
      </c>
      <c r="C1274" s="155" t="s">
        <v>297</v>
      </c>
      <c r="D1274" s="156" t="s">
        <v>401</v>
      </c>
      <c r="E1274" s="156" t="s">
        <v>105</v>
      </c>
      <c r="F1274" s="156" t="s">
        <v>121</v>
      </c>
      <c r="G1274" s="157" t="str">
        <f>VLOOKUP(Repository_table[[#This Row],[Country of Destination]],$T$11:$U$47,2,)</f>
        <v>Europe and Central Asia</v>
      </c>
      <c r="H1274" s="156" t="s">
        <v>424</v>
      </c>
      <c r="I1274" s="156" t="s">
        <v>300</v>
      </c>
      <c r="J1274" s="158">
        <v>3684792</v>
      </c>
      <c r="K1274" s="159"/>
      <c r="L1274" s="163"/>
      <c r="N1274" s="119"/>
    </row>
    <row r="1275" spans="1:14" s="17" customFormat="1" x14ac:dyDescent="0.25">
      <c r="A1275" s="154">
        <v>43870</v>
      </c>
      <c r="B1275" s="155" t="s">
        <v>432</v>
      </c>
      <c r="C1275" s="155" t="s">
        <v>471</v>
      </c>
      <c r="D1275" s="156" t="s">
        <v>460</v>
      </c>
      <c r="E1275" s="156" t="s">
        <v>105</v>
      </c>
      <c r="F1275" s="156" t="s">
        <v>173</v>
      </c>
      <c r="G1275" s="157" t="str">
        <f>VLOOKUP(Repository_table[[#This Row],[Country of Destination]],$T$11:$U$47,2,)</f>
        <v>Latin America and the Caribbean</v>
      </c>
      <c r="H1275" s="156" t="s">
        <v>383</v>
      </c>
      <c r="I1275" s="156" t="s">
        <v>430</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474</v>
      </c>
      <c r="I1277" s="156" t="s">
        <v>265</v>
      </c>
      <c r="J1277" s="158">
        <v>3198275</v>
      </c>
      <c r="K1277" s="159"/>
      <c r="L1277" s="163"/>
      <c r="N1277" s="119"/>
    </row>
    <row r="1278" spans="1:14" s="17" customFormat="1" x14ac:dyDescent="0.25">
      <c r="A1278" s="154">
        <v>43872</v>
      </c>
      <c r="B1278" s="155" t="s">
        <v>432</v>
      </c>
      <c r="C1278" s="155" t="s">
        <v>471</v>
      </c>
      <c r="D1278" s="156" t="s">
        <v>460</v>
      </c>
      <c r="E1278" s="156" t="s">
        <v>105</v>
      </c>
      <c r="F1278" s="156" t="s">
        <v>121</v>
      </c>
      <c r="G1278" s="157" t="str">
        <f>VLOOKUP(Repository_table[[#This Row],[Country of Destination]],$T$11:$U$47,2,)</f>
        <v>Europe and Central Asia</v>
      </c>
      <c r="H1278" s="156" t="s">
        <v>478</v>
      </c>
      <c r="I1278" s="156" t="s">
        <v>430</v>
      </c>
      <c r="J1278" s="158">
        <v>3523666</v>
      </c>
      <c r="K1278" s="159"/>
      <c r="L1278" s="163"/>
      <c r="N1278" s="119"/>
    </row>
    <row r="1279" spans="1:14" s="17" customFormat="1" ht="25" x14ac:dyDescent="0.25">
      <c r="A1279" s="154">
        <v>43873</v>
      </c>
      <c r="B1279" s="155" t="s">
        <v>296</v>
      </c>
      <c r="C1279" s="155" t="s">
        <v>297</v>
      </c>
      <c r="D1279" s="156" t="s">
        <v>401</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419</v>
      </c>
      <c r="I1282" s="156" t="s">
        <v>265</v>
      </c>
      <c r="J1282" s="158">
        <v>3167226</v>
      </c>
      <c r="K1282" s="159"/>
      <c r="L1282" s="163"/>
      <c r="N1282" s="119"/>
    </row>
    <row r="1283" spans="1:14" s="17" customFormat="1" ht="25" x14ac:dyDescent="0.25">
      <c r="A1283" s="154">
        <v>43875</v>
      </c>
      <c r="B1283" s="155" t="s">
        <v>296</v>
      </c>
      <c r="C1283" s="155" t="s">
        <v>297</v>
      </c>
      <c r="D1283" s="156" t="s">
        <v>401</v>
      </c>
      <c r="E1283" s="156" t="s">
        <v>105</v>
      </c>
      <c r="F1283" s="156" t="s">
        <v>236</v>
      </c>
      <c r="G1283" s="157" t="str">
        <f>VLOOKUP(Repository_table[[#This Row],[Country of Destination]],$T$11:$U$47,2,)</f>
        <v>Europe and Central Asia</v>
      </c>
      <c r="H1283" s="156" t="s">
        <v>347</v>
      </c>
      <c r="I1283" s="156" t="s">
        <v>300</v>
      </c>
      <c r="J1283" s="158">
        <v>3203497</v>
      </c>
      <c r="K1283" s="159"/>
      <c r="L1283" s="163"/>
      <c r="N1283" s="119"/>
    </row>
    <row r="1284" spans="1:14" s="17" customFormat="1" x14ac:dyDescent="0.25">
      <c r="A1284" s="154">
        <v>43875</v>
      </c>
      <c r="B1284" s="155" t="s">
        <v>58</v>
      </c>
      <c r="C1284" s="155" t="s">
        <v>58</v>
      </c>
      <c r="D1284" s="156" t="s">
        <v>416</v>
      </c>
      <c r="E1284" s="156" t="s">
        <v>105</v>
      </c>
      <c r="F1284" s="156" t="s">
        <v>106</v>
      </c>
      <c r="G1284" s="157" t="str">
        <f>VLOOKUP(Repository_table[[#This Row],[Country of Destination]],$T$11:$U$47,2,)</f>
        <v>Europe and Central Asia</v>
      </c>
      <c r="H1284" s="156" t="s">
        <v>405</v>
      </c>
      <c r="I1284" s="156" t="s">
        <v>265</v>
      </c>
      <c r="J1284" s="158">
        <v>3280994</v>
      </c>
      <c r="K1284" s="159"/>
      <c r="L1284" s="163"/>
      <c r="N1284" s="119"/>
    </row>
    <row r="1285" spans="1:14" s="17" customFormat="1" x14ac:dyDescent="0.25">
      <c r="A1285" s="154">
        <v>43875</v>
      </c>
      <c r="B1285" s="155" t="s">
        <v>58</v>
      </c>
      <c r="C1285" s="155" t="s">
        <v>58</v>
      </c>
      <c r="D1285" s="156" t="s">
        <v>417</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401</v>
      </c>
      <c r="E1286" s="156" t="s">
        <v>105</v>
      </c>
      <c r="F1286" s="156" t="s">
        <v>248</v>
      </c>
      <c r="G1286" s="157" t="str">
        <f>VLOOKUP(Repository_table[[#This Row],[Country of Destination]],$T$11:$U$47,2,)</f>
        <v>Europe and Central Asia</v>
      </c>
      <c r="H1286" s="156" t="s">
        <v>336</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365</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432</v>
      </c>
      <c r="C1288" s="155" t="s">
        <v>433</v>
      </c>
      <c r="D1288" s="156" t="s">
        <v>429</v>
      </c>
      <c r="E1288" s="156" t="s">
        <v>190</v>
      </c>
      <c r="F1288" s="156" t="s">
        <v>193</v>
      </c>
      <c r="G1288" s="157" t="str">
        <f>VLOOKUP(Repository_table[[#This Row],[Country of Destination]],$T$11:$U$47,2,)</f>
        <v>Europe and Central Asia</v>
      </c>
      <c r="H1288" s="156" t="s">
        <v>243</v>
      </c>
      <c r="I1288" s="156" t="s">
        <v>430</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344</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385</v>
      </c>
      <c r="C1291" s="155" t="s">
        <v>456</v>
      </c>
      <c r="D1291" s="156" t="s">
        <v>475</v>
      </c>
      <c r="E1291" s="156" t="s">
        <v>105</v>
      </c>
      <c r="F1291" s="156" t="s">
        <v>182</v>
      </c>
      <c r="G1291" s="157" t="str">
        <f>VLOOKUP(Repository_table[[#This Row],[Country of Destination]],$T$11:$U$47,2,)</f>
        <v>Latin America and the Caribbean</v>
      </c>
      <c r="H1291" s="156" t="s">
        <v>288</v>
      </c>
      <c r="I1291" s="156" t="s">
        <v>386</v>
      </c>
      <c r="J1291" s="158">
        <v>3408401</v>
      </c>
      <c r="K1291" s="159"/>
      <c r="L1291" s="163"/>
      <c r="N1291" s="119"/>
    </row>
    <row r="1292" spans="1:14" s="17" customFormat="1" x14ac:dyDescent="0.25">
      <c r="A1292" s="154">
        <v>43878</v>
      </c>
      <c r="B1292" s="155" t="s">
        <v>432</v>
      </c>
      <c r="C1292" s="155" t="s">
        <v>471</v>
      </c>
      <c r="D1292" s="156" t="s">
        <v>460</v>
      </c>
      <c r="E1292" s="156" t="s">
        <v>105</v>
      </c>
      <c r="F1292" s="156" t="s">
        <v>106</v>
      </c>
      <c r="G1292" s="157" t="str">
        <f>VLOOKUP(Repository_table[[#This Row],[Country of Destination]],$T$11:$U$47,2,)</f>
        <v>Europe and Central Asia</v>
      </c>
      <c r="H1292" s="156" t="s">
        <v>239</v>
      </c>
      <c r="I1292" s="156" t="s">
        <v>430</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454</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360</v>
      </c>
      <c r="G1294" s="157" t="str">
        <f>VLOOKUP(Repository_table[[#This Row],[Country of Destination]],$T$11:$U$47,2,)</f>
        <v>East Asia and Pacific</v>
      </c>
      <c r="H1294" s="156" t="s">
        <v>466</v>
      </c>
      <c r="I1294" s="156" t="s">
        <v>265</v>
      </c>
      <c r="J1294" s="158">
        <v>3794682</v>
      </c>
      <c r="K1294" s="159"/>
      <c r="L1294" s="163"/>
      <c r="N1294" s="119"/>
    </row>
    <row r="1295" spans="1:14" s="17" customFormat="1" ht="25" x14ac:dyDescent="0.25">
      <c r="A1295" s="154">
        <v>43881</v>
      </c>
      <c r="B1295" s="155" t="s">
        <v>296</v>
      </c>
      <c r="C1295" s="155" t="s">
        <v>297</v>
      </c>
      <c r="D1295" s="156" t="s">
        <v>401</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401</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432</v>
      </c>
      <c r="C1297" s="155" t="s">
        <v>471</v>
      </c>
      <c r="D1297" s="156" t="s">
        <v>460</v>
      </c>
      <c r="E1297" s="156" t="s">
        <v>105</v>
      </c>
      <c r="F1297" s="156" t="s">
        <v>78</v>
      </c>
      <c r="G1297" s="157" t="str">
        <f>VLOOKUP(Repository_table[[#This Row],[Country of Destination]],$T$11:$U$47,2,)</f>
        <v>East Asia and Pacific</v>
      </c>
      <c r="H1297" s="156" t="s">
        <v>479</v>
      </c>
      <c r="I1297" s="156" t="s">
        <v>430</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373</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373</v>
      </c>
      <c r="I1301" s="156" t="s">
        <v>258</v>
      </c>
      <c r="J1301" s="158">
        <v>3295358</v>
      </c>
      <c r="K1301" s="159"/>
      <c r="L1301" s="163" t="s">
        <v>57</v>
      </c>
      <c r="N1301" s="119"/>
    </row>
    <row r="1302" spans="1:14" s="17" customFormat="1" x14ac:dyDescent="0.25">
      <c r="A1302" s="154">
        <v>43882</v>
      </c>
      <c r="B1302" s="155" t="s">
        <v>58</v>
      </c>
      <c r="C1302" s="155" t="s">
        <v>58</v>
      </c>
      <c r="D1302" s="156" t="s">
        <v>417</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432</v>
      </c>
      <c r="C1303" s="155" t="s">
        <v>471</v>
      </c>
      <c r="D1303" s="156" t="s">
        <v>460</v>
      </c>
      <c r="E1303" s="156" t="s">
        <v>105</v>
      </c>
      <c r="F1303" s="156" t="s">
        <v>193</v>
      </c>
      <c r="G1303" s="157" t="str">
        <f>VLOOKUP(Repository_table[[#This Row],[Country of Destination]],$T$11:$U$47,2,)</f>
        <v>Europe and Central Asia</v>
      </c>
      <c r="H1303" s="156" t="s">
        <v>455</v>
      </c>
      <c r="I1303" s="156" t="s">
        <v>430</v>
      </c>
      <c r="J1303" s="158">
        <v>3698792</v>
      </c>
      <c r="K1303" s="159"/>
      <c r="L1303" s="163"/>
      <c r="N1303" s="119"/>
    </row>
    <row r="1304" spans="1:14" s="17" customFormat="1" x14ac:dyDescent="0.25">
      <c r="A1304" s="154">
        <v>43884</v>
      </c>
      <c r="B1304" s="155" t="s">
        <v>385</v>
      </c>
      <c r="C1304" s="155" t="s">
        <v>456</v>
      </c>
      <c r="D1304" s="156" t="s">
        <v>412</v>
      </c>
      <c r="E1304" s="156" t="s">
        <v>105</v>
      </c>
      <c r="F1304" s="156" t="s">
        <v>236</v>
      </c>
      <c r="G1304" s="157" t="str">
        <f>VLOOKUP(Repository_table[[#This Row],[Country of Destination]],$T$11:$U$47,2,)</f>
        <v>Europe and Central Asia</v>
      </c>
      <c r="H1304" s="156" t="s">
        <v>238</v>
      </c>
      <c r="I1304" s="156" t="s">
        <v>386</v>
      </c>
      <c r="J1304" s="158">
        <v>3234479</v>
      </c>
      <c r="K1304" s="159"/>
      <c r="L1304" s="163" t="s">
        <v>358</v>
      </c>
      <c r="N1304" s="119"/>
    </row>
    <row r="1305" spans="1:14" s="17" customFormat="1" x14ac:dyDescent="0.25">
      <c r="A1305" s="154">
        <v>43884</v>
      </c>
      <c r="B1305" s="155" t="s">
        <v>58</v>
      </c>
      <c r="C1305" s="155" t="s">
        <v>58</v>
      </c>
      <c r="D1305" s="156" t="s">
        <v>247</v>
      </c>
      <c r="E1305" s="156" t="s">
        <v>105</v>
      </c>
      <c r="F1305" s="156" t="s">
        <v>365</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401</v>
      </c>
      <c r="E1307" s="156" t="s">
        <v>105</v>
      </c>
      <c r="F1307" s="156" t="s">
        <v>360</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385</v>
      </c>
      <c r="C1309" s="155" t="s">
        <v>456</v>
      </c>
      <c r="D1309" s="156" t="s">
        <v>412</v>
      </c>
      <c r="E1309" s="156" t="s">
        <v>105</v>
      </c>
      <c r="F1309" s="156" t="s">
        <v>200</v>
      </c>
      <c r="G1309" s="157" t="str">
        <f>VLOOKUP(Repository_table[[#This Row],[Country of Destination]],$T$11:$U$47,2,)</f>
        <v>Europe and Central Asia</v>
      </c>
      <c r="H1309" s="156" t="s">
        <v>205</v>
      </c>
      <c r="I1309" s="156" t="s">
        <v>386</v>
      </c>
      <c r="J1309" s="158">
        <v>3409358</v>
      </c>
      <c r="K1309" s="159"/>
      <c r="L1309" s="163"/>
      <c r="N1309" s="119"/>
    </row>
    <row r="1310" spans="1:14" s="17" customFormat="1" x14ac:dyDescent="0.25">
      <c r="A1310" s="154">
        <v>43886</v>
      </c>
      <c r="B1310" s="155" t="s">
        <v>432</v>
      </c>
      <c r="C1310" s="155" t="s">
        <v>471</v>
      </c>
      <c r="D1310" s="156" t="s">
        <v>460</v>
      </c>
      <c r="E1310" s="156" t="s">
        <v>105</v>
      </c>
      <c r="F1310" s="156" t="s">
        <v>78</v>
      </c>
      <c r="G1310" s="157" t="str">
        <f>VLOOKUP(Repository_table[[#This Row],[Country of Destination]],$T$11:$U$47,2,)</f>
        <v>East Asia and Pacific</v>
      </c>
      <c r="H1310" s="156" t="s">
        <v>461</v>
      </c>
      <c r="I1310" s="156" t="s">
        <v>430</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401</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406</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401</v>
      </c>
      <c r="E1316" s="156" t="s">
        <v>105</v>
      </c>
      <c r="F1316" s="156" t="s">
        <v>365</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432</v>
      </c>
      <c r="C1317" s="155" t="s">
        <v>471</v>
      </c>
      <c r="D1317" s="156" t="s">
        <v>460</v>
      </c>
      <c r="E1317" s="156" t="s">
        <v>105</v>
      </c>
      <c r="F1317" s="156" t="s">
        <v>281</v>
      </c>
      <c r="G1317" s="157" t="str">
        <f>VLOOKUP(Repository_table[[#This Row],[Country of Destination]],$T$11:$U$47,2,)</f>
        <v>Europe and Central Asia</v>
      </c>
      <c r="H1317" s="156" t="s">
        <v>141</v>
      </c>
      <c r="I1317" s="156" t="s">
        <v>430</v>
      </c>
      <c r="J1317" s="158">
        <v>3302500</v>
      </c>
      <c r="K1317" s="159"/>
      <c r="L1317" s="163"/>
      <c r="N1317" s="119"/>
    </row>
    <row r="1318" spans="1:14" s="17" customFormat="1" x14ac:dyDescent="0.25">
      <c r="A1318" s="154">
        <v>43889</v>
      </c>
      <c r="B1318" s="155" t="s">
        <v>58</v>
      </c>
      <c r="C1318" s="155" t="s">
        <v>58</v>
      </c>
      <c r="D1318" s="156" t="s">
        <v>416</v>
      </c>
      <c r="E1318" s="156" t="s">
        <v>105</v>
      </c>
      <c r="F1318" s="156" t="s">
        <v>324</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385</v>
      </c>
      <c r="C1319" s="155" t="s">
        <v>457</v>
      </c>
      <c r="D1319" s="156" t="s">
        <v>412</v>
      </c>
      <c r="E1319" s="156" t="s">
        <v>105</v>
      </c>
      <c r="F1319" s="156" t="s">
        <v>78</v>
      </c>
      <c r="G1319" s="157" t="str">
        <f>VLOOKUP(Repository_table[[#This Row],[Country of Destination]],$T$11:$U$47,2,)</f>
        <v>East Asia and Pacific</v>
      </c>
      <c r="H1319" s="156" t="s">
        <v>476</v>
      </c>
      <c r="I1319" s="156" t="s">
        <v>386</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481</v>
      </c>
      <c r="I1321" s="156" t="s">
        <v>258</v>
      </c>
      <c r="J1321" s="158">
        <v>3385974</v>
      </c>
      <c r="K1321" s="159"/>
      <c r="L1321" s="163"/>
      <c r="N1321" s="119"/>
    </row>
    <row r="1322" spans="1:14" s="17" customFormat="1" x14ac:dyDescent="0.25">
      <c r="A1322" s="154">
        <v>43891</v>
      </c>
      <c r="B1322" s="155" t="s">
        <v>58</v>
      </c>
      <c r="C1322" s="155" t="s">
        <v>58</v>
      </c>
      <c r="D1322" s="156" t="s">
        <v>246</v>
      </c>
      <c r="E1322" s="156" t="s">
        <v>105</v>
      </c>
      <c r="F1322" s="156" t="s">
        <v>287</v>
      </c>
      <c r="G1322" s="157" t="str">
        <f>VLOOKUP(Repository_table[[#This Row],[Country of Destination]],$T$11:$U$47,2,)</f>
        <v>East Asia and Pacific</v>
      </c>
      <c r="H1322" s="156" t="s">
        <v>134</v>
      </c>
      <c r="I1322" s="156" t="s">
        <v>265</v>
      </c>
      <c r="J1322" s="158">
        <v>3615080</v>
      </c>
      <c r="K1322" s="159"/>
      <c r="L1322" s="163"/>
      <c r="N1322" s="119"/>
    </row>
    <row r="1323" spans="1:14" s="17" customFormat="1" x14ac:dyDescent="0.25">
      <c r="A1323" s="154">
        <v>43891</v>
      </c>
      <c r="B1323" s="155" t="s">
        <v>58</v>
      </c>
      <c r="C1323" s="155" t="s">
        <v>58</v>
      </c>
      <c r="D1323" s="156" t="s">
        <v>417</v>
      </c>
      <c r="E1323" s="156" t="s">
        <v>105</v>
      </c>
      <c r="F1323" s="156" t="s">
        <v>236</v>
      </c>
      <c r="G1323" s="157" t="str">
        <f>VLOOKUP(Repository_table[[#This Row],[Country of Destination]],$T$11:$U$47,2,)</f>
        <v>Europe and Central Asia</v>
      </c>
      <c r="H1323" s="156" t="s">
        <v>138</v>
      </c>
      <c r="I1323" s="156" t="s">
        <v>265</v>
      </c>
      <c r="J1323" s="158">
        <v>3059451</v>
      </c>
      <c r="K1323" s="159"/>
      <c r="L1323" s="163"/>
      <c r="N1323" s="119"/>
    </row>
    <row r="1324" spans="1:14" s="17" customFormat="1" ht="25" x14ac:dyDescent="0.25">
      <c r="A1324" s="154">
        <v>43892</v>
      </c>
      <c r="B1324" s="155" t="s">
        <v>296</v>
      </c>
      <c r="C1324" s="155" t="s">
        <v>297</v>
      </c>
      <c r="D1324" s="156" t="s">
        <v>401</v>
      </c>
      <c r="E1324" s="156" t="s">
        <v>105</v>
      </c>
      <c r="F1324" s="156" t="s">
        <v>236</v>
      </c>
      <c r="G1324" s="157" t="str">
        <f>VLOOKUP(Repository_table[[#This Row],[Country of Destination]],$T$11:$U$47,2,)</f>
        <v>Europe and Central Asia</v>
      </c>
      <c r="H1324" s="156" t="s">
        <v>232</v>
      </c>
      <c r="I1324" s="156" t="s">
        <v>300</v>
      </c>
      <c r="J1324" s="158">
        <v>3297654</v>
      </c>
      <c r="K1324" s="159"/>
      <c r="L1324" s="163" t="s">
        <v>480</v>
      </c>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385</v>
      </c>
      <c r="C1326" s="155" t="s">
        <v>457</v>
      </c>
      <c r="D1326" s="156" t="s">
        <v>412</v>
      </c>
      <c r="E1326" s="156" t="s">
        <v>105</v>
      </c>
      <c r="F1326" s="156" t="s">
        <v>200</v>
      </c>
      <c r="G1326" s="157" t="str">
        <f>VLOOKUP(Repository_table[[#This Row],[Country of Destination]],$T$11:$U$47,2,)</f>
        <v>Europe and Central Asia</v>
      </c>
      <c r="H1326" s="156" t="s">
        <v>214</v>
      </c>
      <c r="I1326" s="156" t="s">
        <v>386</v>
      </c>
      <c r="J1326" s="158">
        <v>2383112</v>
      </c>
      <c r="K1326" s="159"/>
      <c r="L1326" s="163" t="s">
        <v>57</v>
      </c>
      <c r="N1326" s="119"/>
    </row>
    <row r="1327" spans="1:14" s="17" customFormat="1" x14ac:dyDescent="0.25">
      <c r="A1327" s="154">
        <v>43893</v>
      </c>
      <c r="B1327" s="155" t="s">
        <v>385</v>
      </c>
      <c r="C1327" s="155" t="s">
        <v>456</v>
      </c>
      <c r="D1327" s="156" t="s">
        <v>384</v>
      </c>
      <c r="E1327" s="156" t="s">
        <v>190</v>
      </c>
      <c r="F1327" s="156" t="s">
        <v>200</v>
      </c>
      <c r="G1327" s="157" t="str">
        <f>VLOOKUP(Repository_table[[#This Row],[Country of Destination]],$T$11:$U$47,2,)</f>
        <v>Europe and Central Asia</v>
      </c>
      <c r="H1327" s="156" t="s">
        <v>214</v>
      </c>
      <c r="I1327" s="156" t="s">
        <v>386</v>
      </c>
      <c r="J1327" s="158">
        <v>1042915</v>
      </c>
      <c r="K1327" s="159"/>
      <c r="L1327" s="163" t="s">
        <v>486</v>
      </c>
      <c r="N1327" s="119"/>
    </row>
    <row r="1328" spans="1:14" s="17" customFormat="1" x14ac:dyDescent="0.25">
      <c r="A1328" s="154">
        <v>43893</v>
      </c>
      <c r="B1328" s="155" t="s">
        <v>432</v>
      </c>
      <c r="C1328" s="155" t="s">
        <v>471</v>
      </c>
      <c r="D1328" s="156" t="s">
        <v>460</v>
      </c>
      <c r="E1328" s="156" t="s">
        <v>105</v>
      </c>
      <c r="F1328" s="156" t="s">
        <v>121</v>
      </c>
      <c r="G1328" s="157" t="str">
        <f>VLOOKUP(Repository_table[[#This Row],[Country of Destination]],$T$11:$U$47,2,)</f>
        <v>Europe and Central Asia</v>
      </c>
      <c r="H1328" s="156" t="s">
        <v>477</v>
      </c>
      <c r="I1328" s="156" t="s">
        <v>430</v>
      </c>
      <c r="J1328" s="158">
        <v>3700617</v>
      </c>
      <c r="K1328" s="159"/>
      <c r="L1328" s="163"/>
      <c r="N1328" s="119"/>
    </row>
    <row r="1329" spans="1:14" s="17" customFormat="1" x14ac:dyDescent="0.25">
      <c r="A1329" s="154">
        <v>43894</v>
      </c>
      <c r="B1329" s="155" t="s">
        <v>432</v>
      </c>
      <c r="C1329" s="155" t="s">
        <v>471</v>
      </c>
      <c r="D1329" s="156" t="s">
        <v>460</v>
      </c>
      <c r="E1329" s="156" t="s">
        <v>105</v>
      </c>
      <c r="F1329" s="156" t="s">
        <v>200</v>
      </c>
      <c r="G1329" s="157" t="str">
        <f>VLOOKUP(Repository_table[[#This Row],[Country of Destination]],$T$11:$U$47,2,)</f>
        <v>Europe and Central Asia</v>
      </c>
      <c r="H1329" s="156" t="s">
        <v>230</v>
      </c>
      <c r="I1329" s="156" t="s">
        <v>430</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385</v>
      </c>
      <c r="C1331" s="155" t="s">
        <v>456</v>
      </c>
      <c r="D1331" s="156" t="s">
        <v>412</v>
      </c>
      <c r="E1331" s="156" t="s">
        <v>105</v>
      </c>
      <c r="F1331" s="156" t="s">
        <v>298</v>
      </c>
      <c r="G1331" s="157" t="str">
        <f>VLOOKUP(Repository_table[[#This Row],[Country of Destination]],$T$11:$U$47,2,)</f>
        <v>Europe and Central Asia</v>
      </c>
      <c r="H1331" s="156" t="s">
        <v>483</v>
      </c>
      <c r="I1331" s="156" t="s">
        <v>386</v>
      </c>
      <c r="J1331" s="158">
        <v>2007654</v>
      </c>
      <c r="K1331" s="159"/>
      <c r="L1331" s="163" t="s">
        <v>57</v>
      </c>
      <c r="N1331" s="119"/>
    </row>
    <row r="1332" spans="1:14" s="17" customFormat="1" x14ac:dyDescent="0.25">
      <c r="A1332" s="154">
        <v>43896</v>
      </c>
      <c r="B1332" s="155" t="s">
        <v>385</v>
      </c>
      <c r="C1332" s="155" t="s">
        <v>456</v>
      </c>
      <c r="D1332" s="156" t="s">
        <v>384</v>
      </c>
      <c r="E1332" s="156" t="s">
        <v>190</v>
      </c>
      <c r="F1332" s="156" t="s">
        <v>298</v>
      </c>
      <c r="G1332" s="157" t="str">
        <f>VLOOKUP(Repository_table[[#This Row],[Country of Destination]],$T$11:$U$47,2,)</f>
        <v>Europe and Central Asia</v>
      </c>
      <c r="H1332" s="156" t="s">
        <v>483</v>
      </c>
      <c r="I1332" s="156" t="s">
        <v>386</v>
      </c>
      <c r="J1332" s="158">
        <v>1078089</v>
      </c>
      <c r="K1332" s="159"/>
      <c r="L1332" s="163" t="s">
        <v>486</v>
      </c>
      <c r="N1332" s="119"/>
    </row>
    <row r="1333" spans="1:14" s="17" customFormat="1" ht="25" x14ac:dyDescent="0.25">
      <c r="A1333" s="154">
        <v>43896</v>
      </c>
      <c r="B1333" s="155" t="s">
        <v>296</v>
      </c>
      <c r="C1333" s="155" t="s">
        <v>297</v>
      </c>
      <c r="D1333" s="156" t="s">
        <v>401</v>
      </c>
      <c r="E1333" s="156" t="s">
        <v>105</v>
      </c>
      <c r="F1333" s="156" t="s">
        <v>65</v>
      </c>
      <c r="G1333" s="157" t="str">
        <f>VLOOKUP(Repository_table[[#This Row],[Country of Destination]],$T$11:$U$47,2,)</f>
        <v>South Asia</v>
      </c>
      <c r="H1333" s="156" t="s">
        <v>367</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416</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432</v>
      </c>
      <c r="C1336" s="155" t="s">
        <v>471</v>
      </c>
      <c r="D1336" s="156" t="s">
        <v>460</v>
      </c>
      <c r="E1336" s="156" t="s">
        <v>105</v>
      </c>
      <c r="F1336" s="156" t="s">
        <v>78</v>
      </c>
      <c r="G1336" s="157" t="str">
        <f>VLOOKUP(Repository_table[[#This Row],[Country of Destination]],$T$11:$U$47,2,)</f>
        <v>East Asia and Pacific</v>
      </c>
      <c r="H1336" s="156" t="s">
        <v>468</v>
      </c>
      <c r="I1336" s="156" t="s">
        <v>430</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401</v>
      </c>
      <c r="E1338" s="156" t="s">
        <v>105</v>
      </c>
      <c r="F1338" s="156" t="s">
        <v>365</v>
      </c>
      <c r="G1338" s="157" t="str">
        <f>VLOOKUP(Repository_table[[#This Row],[Country of Destination]],$T$11:$U$47,2,)</f>
        <v>Europe and Central Asia</v>
      </c>
      <c r="H1338" s="156" t="s">
        <v>425</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482</v>
      </c>
      <c r="I1339" s="156" t="s">
        <v>258</v>
      </c>
      <c r="J1339" s="158">
        <v>3178969</v>
      </c>
      <c r="K1339" s="159"/>
      <c r="L1339" s="163"/>
      <c r="N1339" s="119"/>
    </row>
    <row r="1340" spans="1:14" s="17" customFormat="1" x14ac:dyDescent="0.25">
      <c r="A1340" s="154">
        <v>43898</v>
      </c>
      <c r="B1340" s="155" t="s">
        <v>432</v>
      </c>
      <c r="C1340" s="155" t="s">
        <v>471</v>
      </c>
      <c r="D1340" s="156" t="s">
        <v>460</v>
      </c>
      <c r="E1340" s="156" t="s">
        <v>105</v>
      </c>
      <c r="F1340" s="156" t="s">
        <v>217</v>
      </c>
      <c r="G1340" s="157" t="str">
        <f>VLOOKUP(Repository_table[[#This Row],[Country of Destination]],$T$11:$U$47,2,)</f>
        <v>Middle East and North Africa</v>
      </c>
      <c r="H1340" s="156" t="s">
        <v>383</v>
      </c>
      <c r="I1340" s="156" t="s">
        <v>430</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353</v>
      </c>
      <c r="I1342" s="156" t="s">
        <v>265</v>
      </c>
      <c r="J1342" s="158">
        <v>2903479</v>
      </c>
      <c r="K1342" s="159"/>
      <c r="L1342" s="163"/>
      <c r="N1342" s="119"/>
    </row>
    <row r="1343" spans="1:14" s="17" customFormat="1" x14ac:dyDescent="0.25">
      <c r="A1343" s="154">
        <v>43900</v>
      </c>
      <c r="B1343" s="155" t="s">
        <v>385</v>
      </c>
      <c r="C1343" s="155" t="s">
        <v>484</v>
      </c>
      <c r="D1343" s="156" t="s">
        <v>475</v>
      </c>
      <c r="E1343" s="156" t="s">
        <v>105</v>
      </c>
      <c r="F1343" s="156" t="s">
        <v>110</v>
      </c>
      <c r="G1343" s="157" t="str">
        <f>VLOOKUP(Repository_table[[#This Row],[Country of Destination]],$T$11:$U$47,2,)</f>
        <v>East Asia and Pacific</v>
      </c>
      <c r="H1343" s="156" t="s">
        <v>108</v>
      </c>
      <c r="I1343" s="156" t="s">
        <v>386</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385</v>
      </c>
      <c r="C1345" s="155" t="s">
        <v>456</v>
      </c>
      <c r="D1345" s="156" t="s">
        <v>412</v>
      </c>
      <c r="E1345" s="156" t="s">
        <v>105</v>
      </c>
      <c r="F1345" s="156" t="s">
        <v>236</v>
      </c>
      <c r="G1345" s="157" t="str">
        <f>VLOOKUP(Repository_table[[#This Row],[Country of Destination]],$T$11:$U$47,2,)</f>
        <v>Europe and Central Asia</v>
      </c>
      <c r="H1345" s="156" t="s">
        <v>366</v>
      </c>
      <c r="I1345" s="156" t="s">
        <v>386</v>
      </c>
      <c r="J1345" s="158">
        <v>1909424</v>
      </c>
      <c r="K1345" s="159"/>
      <c r="L1345" s="146" t="s">
        <v>57</v>
      </c>
      <c r="N1345" s="119"/>
    </row>
    <row r="1346" spans="1:14" s="17" customFormat="1" x14ac:dyDescent="0.25">
      <c r="A1346" s="154">
        <v>43902</v>
      </c>
      <c r="B1346" s="155" t="s">
        <v>385</v>
      </c>
      <c r="C1346" s="155" t="s">
        <v>456</v>
      </c>
      <c r="D1346" s="156" t="s">
        <v>384</v>
      </c>
      <c r="E1346" s="156" t="s">
        <v>190</v>
      </c>
      <c r="F1346" s="156" t="s">
        <v>236</v>
      </c>
      <c r="G1346" s="157" t="str">
        <f>VLOOKUP(Repository_table[[#This Row],[Country of Destination]],$T$11:$U$47,2,)</f>
        <v>Europe and Central Asia</v>
      </c>
      <c r="H1346" s="156" t="s">
        <v>366</v>
      </c>
      <c r="I1346" s="156" t="s">
        <v>386</v>
      </c>
      <c r="J1346" s="158">
        <v>1415436</v>
      </c>
      <c r="K1346" s="159"/>
      <c r="L1346" s="146" t="s">
        <v>486</v>
      </c>
      <c r="N1346" s="119"/>
    </row>
    <row r="1347" spans="1:14" s="17" customFormat="1" x14ac:dyDescent="0.25">
      <c r="A1347" s="154">
        <v>43903</v>
      </c>
      <c r="B1347" s="155" t="s">
        <v>385</v>
      </c>
      <c r="C1347" s="155" t="s">
        <v>456</v>
      </c>
      <c r="D1347" s="156" t="s">
        <v>412</v>
      </c>
      <c r="E1347" s="156" t="s">
        <v>105</v>
      </c>
      <c r="F1347" s="156" t="s">
        <v>78</v>
      </c>
      <c r="G1347" s="157" t="str">
        <f>VLOOKUP(Repository_table[[#This Row],[Country of Destination]],$T$11:$U$47,2,)</f>
        <v>East Asia and Pacific</v>
      </c>
      <c r="H1347" s="156" t="s">
        <v>413</v>
      </c>
      <c r="I1347" s="156" t="s">
        <v>386</v>
      </c>
      <c r="J1347" s="158">
        <v>3500830</v>
      </c>
      <c r="K1347" s="159"/>
      <c r="L1347" s="146"/>
      <c r="N1347" s="119"/>
    </row>
    <row r="1348" spans="1:14" s="17" customFormat="1" ht="25" x14ac:dyDescent="0.25">
      <c r="A1348" s="154">
        <v>43903</v>
      </c>
      <c r="B1348" s="155" t="s">
        <v>296</v>
      </c>
      <c r="C1348" s="155" t="s">
        <v>297</v>
      </c>
      <c r="D1348" s="156" t="s">
        <v>401</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432</v>
      </c>
      <c r="C1349" s="155" t="s">
        <v>471</v>
      </c>
      <c r="D1349" s="156" t="s">
        <v>460</v>
      </c>
      <c r="E1349" s="156" t="s">
        <v>105</v>
      </c>
      <c r="F1349" s="156" t="s">
        <v>236</v>
      </c>
      <c r="G1349" s="157" t="str">
        <f>VLOOKUP(Repository_table[[#This Row],[Country of Destination]],$T$11:$U$47,2,)</f>
        <v>Europe and Central Asia</v>
      </c>
      <c r="H1349" s="156" t="s">
        <v>276</v>
      </c>
      <c r="I1349" s="156" t="s">
        <v>430</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432</v>
      </c>
      <c r="C1351" s="155" t="s">
        <v>433</v>
      </c>
      <c r="D1351" s="156" t="s">
        <v>429</v>
      </c>
      <c r="E1351" s="156" t="s">
        <v>190</v>
      </c>
      <c r="F1351" s="156" t="s">
        <v>324</v>
      </c>
      <c r="G1351" s="157" t="str">
        <f>VLOOKUP(Repository_table[[#This Row],[Country of Destination]],$T$11:$U$47,2,)</f>
        <v>East Asia and Pacific</v>
      </c>
      <c r="H1351" s="156" t="s">
        <v>487</v>
      </c>
      <c r="I1351" s="156" t="s">
        <v>430</v>
      </c>
      <c r="J1351" s="158">
        <v>3783287</v>
      </c>
      <c r="K1351" s="159"/>
      <c r="L1351" s="146" t="s">
        <v>358</v>
      </c>
      <c r="N1351" s="119"/>
    </row>
    <row r="1352" spans="1:14" s="17" customFormat="1" ht="25" x14ac:dyDescent="0.25">
      <c r="A1352" s="154">
        <v>43905</v>
      </c>
      <c r="B1352" s="155" t="s">
        <v>296</v>
      </c>
      <c r="C1352" s="155" t="s">
        <v>297</v>
      </c>
      <c r="D1352" s="156" t="s">
        <v>401</v>
      </c>
      <c r="E1352" s="156" t="s">
        <v>105</v>
      </c>
      <c r="F1352" s="156" t="s">
        <v>236</v>
      </c>
      <c r="G1352" s="157" t="str">
        <f>VLOOKUP(Repository_table[[#This Row],[Country of Destination]],$T$11:$U$47,2,)</f>
        <v>Europe and Central Asia</v>
      </c>
      <c r="H1352" s="156" t="s">
        <v>424</v>
      </c>
      <c r="I1352" s="156" t="s">
        <v>300</v>
      </c>
      <c r="J1352" s="158">
        <v>3696690</v>
      </c>
      <c r="K1352" s="159"/>
      <c r="L1352" s="146"/>
      <c r="N1352" s="119"/>
    </row>
    <row r="1353" spans="1:14" s="17" customFormat="1" x14ac:dyDescent="0.25">
      <c r="A1353" s="154">
        <v>43905</v>
      </c>
      <c r="B1353" s="155" t="s">
        <v>58</v>
      </c>
      <c r="C1353" s="155" t="s">
        <v>58</v>
      </c>
      <c r="D1353" s="156" t="s">
        <v>417</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401</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454</v>
      </c>
      <c r="I1356" s="156" t="s">
        <v>258</v>
      </c>
      <c r="J1356" s="158">
        <v>3463020</v>
      </c>
      <c r="K1356" s="159"/>
      <c r="L1356" s="146"/>
      <c r="N1356" s="119"/>
    </row>
    <row r="1357" spans="1:14" s="17" customFormat="1" x14ac:dyDescent="0.25">
      <c r="A1357" s="154">
        <v>43907</v>
      </c>
      <c r="B1357" s="155" t="s">
        <v>432</v>
      </c>
      <c r="C1357" s="155" t="s">
        <v>471</v>
      </c>
      <c r="D1357" s="156" t="s">
        <v>460</v>
      </c>
      <c r="E1357" s="156" t="s">
        <v>105</v>
      </c>
      <c r="F1357" s="156" t="s">
        <v>78</v>
      </c>
      <c r="G1357" s="157" t="str">
        <f>VLOOKUP(Repository_table[[#This Row],[Country of Destination]],$T$11:$U$47,2,)</f>
        <v>East Asia and Pacific</v>
      </c>
      <c r="H1357" s="156" t="s">
        <v>478</v>
      </c>
      <c r="I1357" s="156" t="s">
        <v>430</v>
      </c>
      <c r="J1357" s="158">
        <v>3535200</v>
      </c>
      <c r="K1357" s="159"/>
      <c r="L1357" s="146"/>
      <c r="N1357" s="119"/>
    </row>
    <row r="1358" spans="1:14" s="17" customFormat="1" x14ac:dyDescent="0.25">
      <c r="A1358" s="154">
        <v>43908</v>
      </c>
      <c r="B1358" s="155" t="s">
        <v>385</v>
      </c>
      <c r="C1358" s="155" t="s">
        <v>456</v>
      </c>
      <c r="D1358" s="156" t="s">
        <v>412</v>
      </c>
      <c r="E1358" s="156" t="s">
        <v>105</v>
      </c>
      <c r="F1358" s="156" t="s">
        <v>360</v>
      </c>
      <c r="G1358" s="157" t="str">
        <f>VLOOKUP(Repository_table[[#This Row],[Country of Destination]],$T$11:$U$47,2,)</f>
        <v>East Asia and Pacific</v>
      </c>
      <c r="H1358" s="156" t="s">
        <v>337</v>
      </c>
      <c r="I1358" s="156" t="s">
        <v>386</v>
      </c>
      <c r="J1358" s="158">
        <v>3292881</v>
      </c>
      <c r="K1358" s="159"/>
      <c r="L1358" s="146"/>
      <c r="N1358" s="119"/>
    </row>
    <row r="1359" spans="1:14" s="17" customFormat="1" ht="25" x14ac:dyDescent="0.25">
      <c r="A1359" s="154">
        <v>43908</v>
      </c>
      <c r="B1359" s="155" t="s">
        <v>296</v>
      </c>
      <c r="C1359" s="155" t="s">
        <v>297</v>
      </c>
      <c r="D1359" s="156" t="s">
        <v>402</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385</v>
      </c>
      <c r="C1362" s="155" t="s">
        <v>457</v>
      </c>
      <c r="D1362" s="156" t="s">
        <v>475</v>
      </c>
      <c r="E1362" s="156" t="s">
        <v>105</v>
      </c>
      <c r="F1362" s="156" t="s">
        <v>110</v>
      </c>
      <c r="G1362" s="157" t="str">
        <f>VLOOKUP(Repository_table[[#This Row],[Country of Destination]],$T$11:$U$47,2,)</f>
        <v>East Asia and Pacific</v>
      </c>
      <c r="H1362" s="156" t="s">
        <v>442</v>
      </c>
      <c r="I1362" s="156" t="s">
        <v>386</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344</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344</v>
      </c>
      <c r="I1364" s="156" t="s">
        <v>265</v>
      </c>
      <c r="J1364" s="158">
        <v>905993</v>
      </c>
      <c r="K1364" s="159"/>
      <c r="L1364" s="146" t="s">
        <v>57</v>
      </c>
      <c r="N1364" s="119"/>
    </row>
    <row r="1365" spans="1:14" s="17" customFormat="1" x14ac:dyDescent="0.25">
      <c r="A1365" s="154">
        <v>43911</v>
      </c>
      <c r="B1365" s="155" t="s">
        <v>432</v>
      </c>
      <c r="C1365" s="155" t="s">
        <v>471</v>
      </c>
      <c r="D1365" s="156" t="s">
        <v>460</v>
      </c>
      <c r="E1365" s="156" t="s">
        <v>105</v>
      </c>
      <c r="F1365" s="156" t="s">
        <v>69</v>
      </c>
      <c r="G1365" s="157" t="str">
        <f>VLOOKUP(Repository_table[[#This Row],[Country of Destination]],$T$11:$U$47,2,)</f>
        <v>East Asia and Pacific</v>
      </c>
      <c r="H1365" s="156" t="s">
        <v>488</v>
      </c>
      <c r="I1365" s="156" t="s">
        <v>430</v>
      </c>
      <c r="J1365" s="158">
        <v>3709702</v>
      </c>
      <c r="K1365" s="159"/>
      <c r="L1365" s="146"/>
      <c r="N1365" s="119"/>
    </row>
    <row r="1366" spans="1:14" s="17" customFormat="1" x14ac:dyDescent="0.25">
      <c r="A1366" s="154">
        <v>43911</v>
      </c>
      <c r="B1366" s="155" t="s">
        <v>58</v>
      </c>
      <c r="C1366" s="155" t="s">
        <v>58</v>
      </c>
      <c r="D1366" s="156" t="s">
        <v>416</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385</v>
      </c>
      <c r="C1367" s="155" t="s">
        <v>456</v>
      </c>
      <c r="D1367" s="156" t="s">
        <v>412</v>
      </c>
      <c r="E1367" s="156" t="s">
        <v>105</v>
      </c>
      <c r="F1367" s="156" t="s">
        <v>69</v>
      </c>
      <c r="G1367" s="157" t="str">
        <f>VLOOKUP(Repository_table[[#This Row],[Country of Destination]],$T$11:$U$47,2,)</f>
        <v>East Asia and Pacific</v>
      </c>
      <c r="H1367" s="156" t="s">
        <v>162</v>
      </c>
      <c r="I1367" s="156" t="s">
        <v>386</v>
      </c>
      <c r="J1367" s="158">
        <v>3805642</v>
      </c>
      <c r="K1367" s="159"/>
      <c r="L1367" s="146"/>
      <c r="N1367" s="119"/>
    </row>
    <row r="1368" spans="1:14" s="17" customFormat="1" ht="25" x14ac:dyDescent="0.25">
      <c r="A1368" s="154">
        <v>43912</v>
      </c>
      <c r="B1368" s="155" t="s">
        <v>296</v>
      </c>
      <c r="C1368" s="155" t="s">
        <v>297</v>
      </c>
      <c r="D1368" s="156" t="s">
        <v>401</v>
      </c>
      <c r="E1368" s="156" t="s">
        <v>105</v>
      </c>
      <c r="F1368" s="156" t="s">
        <v>248</v>
      </c>
      <c r="G1368" s="157" t="str">
        <f>VLOOKUP(Repository_table[[#This Row],[Country of Destination]],$T$11:$U$47,2,)</f>
        <v>Europe and Central Asia</v>
      </c>
      <c r="H1368" s="156" t="s">
        <v>336</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432</v>
      </c>
      <c r="C1371" s="155" t="s">
        <v>471</v>
      </c>
      <c r="D1371" s="156" t="s">
        <v>460</v>
      </c>
      <c r="E1371" s="156" t="s">
        <v>105</v>
      </c>
      <c r="F1371" s="156" t="s">
        <v>193</v>
      </c>
      <c r="G1371" s="157" t="str">
        <f>VLOOKUP(Repository_table[[#This Row],[Country of Destination]],$T$11:$U$47,2,)</f>
        <v>Europe and Central Asia</v>
      </c>
      <c r="H1371" s="156" t="s">
        <v>273</v>
      </c>
      <c r="I1371" s="156" t="s">
        <v>430</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419</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382</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402</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432</v>
      </c>
      <c r="C1376" s="155" t="s">
        <v>471</v>
      </c>
      <c r="D1376" s="156" t="s">
        <v>460</v>
      </c>
      <c r="E1376" s="156" t="s">
        <v>105</v>
      </c>
      <c r="F1376" s="156" t="s">
        <v>78</v>
      </c>
      <c r="G1376" s="157" t="str">
        <f>VLOOKUP(Repository_table[[#This Row],[Country of Destination]],$T$11:$U$47,2,)</f>
        <v>East Asia and Pacific</v>
      </c>
      <c r="H1376" s="156" t="s">
        <v>455</v>
      </c>
      <c r="I1376" s="156" t="s">
        <v>430</v>
      </c>
      <c r="J1376" s="158">
        <v>3701258</v>
      </c>
      <c r="K1376" s="159"/>
      <c r="L1376" s="146"/>
      <c r="N1376" s="119"/>
    </row>
    <row r="1377" spans="1:14" s="17" customFormat="1" x14ac:dyDescent="0.25">
      <c r="A1377" s="154">
        <v>43915</v>
      </c>
      <c r="B1377" s="155" t="s">
        <v>58</v>
      </c>
      <c r="C1377" s="155" t="s">
        <v>58</v>
      </c>
      <c r="D1377" s="156" t="s">
        <v>417</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385</v>
      </c>
      <c r="C1378" s="155" t="s">
        <v>484</v>
      </c>
      <c r="D1378" s="156" t="s">
        <v>475</v>
      </c>
      <c r="E1378" s="156" t="s">
        <v>105</v>
      </c>
      <c r="F1378" s="156" t="s">
        <v>181</v>
      </c>
      <c r="G1378" s="157" t="str">
        <f>VLOOKUP(Repository_table[[#This Row],[Country of Destination]],$T$11:$U$47,2,)</f>
        <v>Latin America and the Caribbean</v>
      </c>
      <c r="H1378" s="156" t="s">
        <v>485</v>
      </c>
      <c r="I1378" s="156" t="s">
        <v>386</v>
      </c>
      <c r="J1378" s="158">
        <v>2871520</v>
      </c>
      <c r="K1378" s="159"/>
      <c r="L1378" s="146"/>
      <c r="N1378" s="119"/>
    </row>
    <row r="1379" spans="1:14" s="17" customFormat="1" ht="25" x14ac:dyDescent="0.25">
      <c r="A1379" s="154">
        <v>43916</v>
      </c>
      <c r="B1379" s="155" t="s">
        <v>296</v>
      </c>
      <c r="C1379" s="155" t="s">
        <v>297</v>
      </c>
      <c r="D1379" s="156" t="s">
        <v>401</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385</v>
      </c>
      <c r="C1383" s="155" t="s">
        <v>457</v>
      </c>
      <c r="D1383" s="156" t="s">
        <v>475</v>
      </c>
      <c r="E1383" s="156" t="s">
        <v>105</v>
      </c>
      <c r="F1383" s="156" t="s">
        <v>110</v>
      </c>
      <c r="G1383" s="157" t="str">
        <f>VLOOKUP(Repository_table[[#This Row],[Country of Destination]],$T$11:$U$47,2,)</f>
        <v>East Asia and Pacific</v>
      </c>
      <c r="H1383" s="156" t="s">
        <v>372</v>
      </c>
      <c r="I1383" s="156" t="s">
        <v>386</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416</v>
      </c>
      <c r="E1386" s="156" t="s">
        <v>105</v>
      </c>
      <c r="F1386" s="156" t="s">
        <v>106</v>
      </c>
      <c r="G1386" s="157" t="str">
        <f>VLOOKUP(Repository_table[[#This Row],[Country of Destination]],$T$11:$U$47,2,)</f>
        <v>Europe and Central Asia</v>
      </c>
      <c r="H1386" s="156" t="s">
        <v>474</v>
      </c>
      <c r="I1386" s="156" t="s">
        <v>265</v>
      </c>
      <c r="J1386" s="158">
        <v>3181703</v>
      </c>
      <c r="K1386" s="159"/>
      <c r="L1386" s="146"/>
      <c r="N1386" s="119"/>
    </row>
    <row r="1387" spans="1:14" s="17" customFormat="1" ht="25" x14ac:dyDescent="0.25">
      <c r="A1387" s="154">
        <v>43919</v>
      </c>
      <c r="B1387" s="155" t="s">
        <v>296</v>
      </c>
      <c r="C1387" s="155" t="s">
        <v>297</v>
      </c>
      <c r="D1387" s="156" t="s">
        <v>401</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432</v>
      </c>
      <c r="C1388" s="155" t="s">
        <v>471</v>
      </c>
      <c r="D1388" s="156" t="s">
        <v>460</v>
      </c>
      <c r="E1388" s="156" t="s">
        <v>105</v>
      </c>
      <c r="F1388" s="156" t="s">
        <v>360</v>
      </c>
      <c r="G1388" s="157" t="str">
        <f>VLOOKUP(Repository_table[[#This Row],[Country of Destination]],$T$11:$U$47,2,)</f>
        <v>East Asia and Pacific</v>
      </c>
      <c r="H1388" s="156" t="s">
        <v>373</v>
      </c>
      <c r="I1388" s="156" t="s">
        <v>430</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432</v>
      </c>
      <c r="C1390" s="155" t="s">
        <v>471</v>
      </c>
      <c r="D1390" s="156" t="s">
        <v>460</v>
      </c>
      <c r="E1390" s="156" t="s">
        <v>105</v>
      </c>
      <c r="F1390" s="156" t="s">
        <v>193</v>
      </c>
      <c r="G1390" s="157" t="str">
        <f>VLOOKUP(Repository_table[[#This Row],[Country of Destination]],$T$11:$U$47,2,)</f>
        <v>Europe and Central Asia</v>
      </c>
      <c r="H1390" s="156" t="s">
        <v>469</v>
      </c>
      <c r="I1390" s="156" t="s">
        <v>430</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401</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405</v>
      </c>
      <c r="I1393" s="156" t="s">
        <v>258</v>
      </c>
      <c r="J1393" s="158">
        <v>3266737</v>
      </c>
      <c r="K1393" s="159"/>
      <c r="L1393" s="146"/>
      <c r="N1393" s="119"/>
    </row>
    <row r="1394" spans="1:14" s="17" customFormat="1" x14ac:dyDescent="0.25">
      <c r="A1394" s="154">
        <v>43921</v>
      </c>
      <c r="B1394" s="155" t="s">
        <v>432</v>
      </c>
      <c r="C1394" s="155" t="s">
        <v>471</v>
      </c>
      <c r="D1394" s="156" t="s">
        <v>460</v>
      </c>
      <c r="E1394" s="156" t="s">
        <v>105</v>
      </c>
      <c r="F1394" s="156" t="s">
        <v>69</v>
      </c>
      <c r="G1394" s="157" t="str">
        <f>VLOOKUP(Repository_table[[#This Row],[Country of Destination]],$T$11:$U$47,2,)</f>
        <v>East Asia and Pacific</v>
      </c>
      <c r="H1394" s="156" t="s">
        <v>212</v>
      </c>
      <c r="I1394" s="156" t="s">
        <v>430</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409</v>
      </c>
      <c r="I1395" s="156" t="s">
        <v>265</v>
      </c>
      <c r="J1395" s="158">
        <v>3676216</v>
      </c>
      <c r="K1395" s="159"/>
      <c r="L1395" s="146"/>
      <c r="N1395" s="119"/>
    </row>
    <row r="1396" spans="1:14" s="17" customFormat="1" x14ac:dyDescent="0.25">
      <c r="A1396" s="145">
        <v>43922</v>
      </c>
      <c r="B1396" s="148" t="s">
        <v>385</v>
      </c>
      <c r="C1396" s="148" t="s">
        <v>484</v>
      </c>
      <c r="D1396" s="149" t="s">
        <v>475</v>
      </c>
      <c r="E1396" s="149" t="s">
        <v>105</v>
      </c>
      <c r="F1396" s="149" t="s">
        <v>109</v>
      </c>
      <c r="G1396" s="150" t="str">
        <f>VLOOKUP(Repository_table[[#This Row],[Country of Destination]],$T$11:$U$47,2,)</f>
        <v>Latin America and the Caribbean</v>
      </c>
      <c r="H1396" s="149" t="s">
        <v>131</v>
      </c>
      <c r="I1396" s="149" t="s">
        <v>386</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449</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401</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432</v>
      </c>
      <c r="C1400" s="148" t="s">
        <v>433</v>
      </c>
      <c r="D1400" s="149" t="s">
        <v>429</v>
      </c>
      <c r="E1400" s="149" t="s">
        <v>190</v>
      </c>
      <c r="F1400" s="149" t="s">
        <v>236</v>
      </c>
      <c r="G1400" s="150" t="str">
        <f>VLOOKUP(Repository_table[[#This Row],[Country of Destination]],$T$11:$U$47,2,)</f>
        <v>Europe and Central Asia</v>
      </c>
      <c r="H1400" s="149" t="s">
        <v>137</v>
      </c>
      <c r="I1400" s="149" t="s">
        <v>430</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432</v>
      </c>
      <c r="C1402" s="148" t="s">
        <v>471</v>
      </c>
      <c r="D1402" s="149" t="s">
        <v>460</v>
      </c>
      <c r="E1402" s="149" t="s">
        <v>105</v>
      </c>
      <c r="F1402" s="149" t="s">
        <v>324</v>
      </c>
      <c r="G1402" s="150" t="str">
        <f>VLOOKUP(Repository_table[[#This Row],[Country of Destination]],$T$11:$U$47,2,)</f>
        <v>East Asia and Pacific</v>
      </c>
      <c r="H1402" s="149" t="s">
        <v>252</v>
      </c>
      <c r="I1402" s="149" t="s">
        <v>430</v>
      </c>
      <c r="J1402" s="151">
        <v>3697282</v>
      </c>
      <c r="K1402" s="39"/>
      <c r="L1402" s="166"/>
      <c r="N1402" s="119"/>
    </row>
    <row r="1403" spans="1:14" s="17" customFormat="1" ht="13" x14ac:dyDescent="0.25">
      <c r="A1403" s="145">
        <v>43925</v>
      </c>
      <c r="B1403" s="148" t="s">
        <v>58</v>
      </c>
      <c r="C1403" s="148" t="s">
        <v>58</v>
      </c>
      <c r="D1403" s="149" t="s">
        <v>247</v>
      </c>
      <c r="E1403" s="149" t="s">
        <v>105</v>
      </c>
      <c r="F1403" s="149" t="s">
        <v>324</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401</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398</v>
      </c>
      <c r="E1405" s="149" t="s">
        <v>105</v>
      </c>
      <c r="F1405" s="149" t="s">
        <v>193</v>
      </c>
      <c r="G1405" s="150" t="str">
        <f>VLOOKUP(Repository_table[[#This Row],[Country of Destination]],$T$11:$U$47,2,)</f>
        <v>Europe and Central Asia</v>
      </c>
      <c r="H1405" s="149" t="s">
        <v>353</v>
      </c>
      <c r="I1405" s="149" t="s">
        <v>265</v>
      </c>
      <c r="J1405" s="151">
        <v>3037744</v>
      </c>
      <c r="K1405" s="39"/>
      <c r="L1405" s="166"/>
      <c r="N1405" s="119"/>
    </row>
    <row r="1406" spans="1:14" s="17" customFormat="1" ht="13" x14ac:dyDescent="0.25">
      <c r="A1406" s="145">
        <v>43927</v>
      </c>
      <c r="B1406" s="148" t="s">
        <v>385</v>
      </c>
      <c r="C1406" s="148" t="s">
        <v>456</v>
      </c>
      <c r="D1406" s="149" t="s">
        <v>412</v>
      </c>
      <c r="E1406" s="149" t="s">
        <v>105</v>
      </c>
      <c r="F1406" s="149" t="s">
        <v>193</v>
      </c>
      <c r="G1406" s="150" t="str">
        <f>VLOOKUP(Repository_table[[#This Row],[Country of Destination]],$T$11:$U$47,2,)</f>
        <v>Europe and Central Asia</v>
      </c>
      <c r="H1406" s="149" t="s">
        <v>139</v>
      </c>
      <c r="I1406" s="149" t="s">
        <v>386</v>
      </c>
      <c r="J1406" s="151">
        <v>3332805</v>
      </c>
      <c r="K1406" s="39"/>
      <c r="L1406" s="166"/>
      <c r="N1406" s="119"/>
    </row>
    <row r="1407" spans="1:14" s="17" customFormat="1" ht="13" x14ac:dyDescent="0.25">
      <c r="A1407" s="145">
        <v>43928</v>
      </c>
      <c r="B1407" s="148" t="s">
        <v>385</v>
      </c>
      <c r="C1407" s="148" t="s">
        <v>457</v>
      </c>
      <c r="D1407" s="149" t="s">
        <v>412</v>
      </c>
      <c r="E1407" s="149" t="s">
        <v>105</v>
      </c>
      <c r="F1407" s="149" t="s">
        <v>248</v>
      </c>
      <c r="G1407" s="150" t="str">
        <f>VLOOKUP(Repository_table[[#This Row],[Country of Destination]],$T$11:$U$47,2,)</f>
        <v>Europe and Central Asia</v>
      </c>
      <c r="H1407" s="149" t="s">
        <v>375</v>
      </c>
      <c r="I1407" s="149" t="s">
        <v>386</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399</v>
      </c>
      <c r="I1408" s="149" t="s">
        <v>258</v>
      </c>
      <c r="J1408" s="151">
        <v>3475108</v>
      </c>
      <c r="K1408" s="39"/>
      <c r="L1408" s="166"/>
      <c r="N1408" s="119"/>
    </row>
    <row r="1409" spans="1:14" s="17" customFormat="1" ht="13" x14ac:dyDescent="0.25">
      <c r="A1409" s="145">
        <v>43928</v>
      </c>
      <c r="B1409" s="148" t="s">
        <v>58</v>
      </c>
      <c r="C1409" s="148" t="s">
        <v>58</v>
      </c>
      <c r="D1409" s="149" t="s">
        <v>416</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432</v>
      </c>
      <c r="C1411" s="148" t="s">
        <v>471</v>
      </c>
      <c r="D1411" s="149" t="s">
        <v>460</v>
      </c>
      <c r="E1411" s="149" t="s">
        <v>105</v>
      </c>
      <c r="F1411" s="149" t="s">
        <v>78</v>
      </c>
      <c r="G1411" s="150" t="str">
        <f>VLOOKUP(Repository_table[[#This Row],[Country of Destination]],$T$11:$U$47,2,)</f>
        <v>East Asia and Pacific</v>
      </c>
      <c r="H1411" s="149" t="s">
        <v>441</v>
      </c>
      <c r="I1411" s="149" t="s">
        <v>430</v>
      </c>
      <c r="J1411" s="151">
        <v>3830433</v>
      </c>
      <c r="K1411" s="39"/>
      <c r="L1411" s="166"/>
      <c r="N1411" s="119"/>
    </row>
    <row r="1412" spans="1:14" s="17" customFormat="1" ht="25" x14ac:dyDescent="0.25">
      <c r="A1412" s="145">
        <v>43930</v>
      </c>
      <c r="B1412" s="148" t="s">
        <v>296</v>
      </c>
      <c r="C1412" s="148" t="s">
        <v>297</v>
      </c>
      <c r="D1412" s="149" t="s">
        <v>401</v>
      </c>
      <c r="E1412" s="149" t="s">
        <v>105</v>
      </c>
      <c r="F1412" s="149" t="s">
        <v>365</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432</v>
      </c>
      <c r="C1413" s="148" t="s">
        <v>433</v>
      </c>
      <c r="D1413" s="149" t="s">
        <v>429</v>
      </c>
      <c r="E1413" s="149" t="s">
        <v>190</v>
      </c>
      <c r="F1413" s="149" t="s">
        <v>323</v>
      </c>
      <c r="G1413" s="150" t="str">
        <f>VLOOKUP(Repository_table[[#This Row],[Country of Destination]],$T$11:$U$47,2,)</f>
        <v>Europe and Central Asia</v>
      </c>
      <c r="H1413" s="149" t="s">
        <v>326</v>
      </c>
      <c r="I1413" s="149" t="s">
        <v>430</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385</v>
      </c>
      <c r="C1416" s="148" t="s">
        <v>456</v>
      </c>
      <c r="D1416" s="149" t="s">
        <v>412</v>
      </c>
      <c r="E1416" s="149" t="s">
        <v>105</v>
      </c>
      <c r="F1416" s="149" t="s">
        <v>66</v>
      </c>
      <c r="G1416" s="150" t="str">
        <f>VLOOKUP(Repository_table[[#This Row],[Country of Destination]],$T$11:$U$47,2,)</f>
        <v>Europe and Central Asia</v>
      </c>
      <c r="H1416" s="149" t="s">
        <v>493</v>
      </c>
      <c r="I1416" s="149" t="s">
        <v>386</v>
      </c>
      <c r="J1416" s="151">
        <v>3693607</v>
      </c>
      <c r="K1416" s="39"/>
      <c r="L1416" s="166"/>
      <c r="N1416" s="119"/>
    </row>
    <row r="1417" spans="1:14" s="17" customFormat="1" ht="25" x14ac:dyDescent="0.25">
      <c r="A1417" s="145">
        <v>43932</v>
      </c>
      <c r="B1417" s="148" t="s">
        <v>296</v>
      </c>
      <c r="C1417" s="148" t="s">
        <v>297</v>
      </c>
      <c r="D1417" s="149" t="s">
        <v>401</v>
      </c>
      <c r="E1417" s="149" t="s">
        <v>105</v>
      </c>
      <c r="F1417" s="149" t="s">
        <v>236</v>
      </c>
      <c r="G1417" s="150" t="str">
        <f>VLOOKUP(Repository_table[[#This Row],[Country of Destination]],$T$11:$U$47,2,)</f>
        <v>Europe and Central Asia</v>
      </c>
      <c r="H1417" s="149" t="s">
        <v>424</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328</v>
      </c>
      <c r="I1418" s="149" t="s">
        <v>265</v>
      </c>
      <c r="J1418" s="151">
        <v>3352640</v>
      </c>
      <c r="K1418" s="39"/>
      <c r="L1418" s="166"/>
      <c r="N1418" s="119"/>
    </row>
    <row r="1419" spans="1:14" s="17" customFormat="1" ht="13" x14ac:dyDescent="0.25">
      <c r="A1419" s="145">
        <v>43933</v>
      </c>
      <c r="B1419" s="148" t="s">
        <v>432</v>
      </c>
      <c r="C1419" s="148" t="s">
        <v>471</v>
      </c>
      <c r="D1419" s="149" t="s">
        <v>460</v>
      </c>
      <c r="E1419" s="149" t="s">
        <v>105</v>
      </c>
      <c r="F1419" s="149" t="s">
        <v>200</v>
      </c>
      <c r="G1419" s="150" t="str">
        <f>VLOOKUP(Repository_table[[#This Row],[Country of Destination]],$T$11:$U$47,2,)</f>
        <v>Europe and Central Asia</v>
      </c>
      <c r="H1419" s="149" t="s">
        <v>276</v>
      </c>
      <c r="I1419" s="149" t="s">
        <v>430</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425</v>
      </c>
      <c r="I1421" s="149" t="s">
        <v>265</v>
      </c>
      <c r="J1421" s="151">
        <v>3523038</v>
      </c>
      <c r="K1421" s="39"/>
      <c r="L1421" s="166"/>
      <c r="N1421" s="119"/>
    </row>
    <row r="1422" spans="1:14" s="17" customFormat="1" ht="13" x14ac:dyDescent="0.25">
      <c r="A1422" s="145">
        <v>43935</v>
      </c>
      <c r="B1422" s="148" t="s">
        <v>385</v>
      </c>
      <c r="C1422" s="148" t="s">
        <v>457</v>
      </c>
      <c r="D1422" s="149" t="s">
        <v>412</v>
      </c>
      <c r="E1422" s="149" t="s">
        <v>105</v>
      </c>
      <c r="F1422" s="149" t="s">
        <v>193</v>
      </c>
      <c r="G1422" s="150" t="str">
        <f>VLOOKUP(Repository_table[[#This Row],[Country of Destination]],$T$11:$U$47,2,)</f>
        <v>Europe and Central Asia</v>
      </c>
      <c r="H1422" s="149" t="s">
        <v>483</v>
      </c>
      <c r="I1422" s="149" t="s">
        <v>386</v>
      </c>
      <c r="J1422" s="151">
        <v>3056537</v>
      </c>
      <c r="K1422" s="39"/>
      <c r="L1422" s="166"/>
      <c r="N1422" s="119"/>
    </row>
    <row r="1423" spans="1:14" s="17" customFormat="1" ht="25" x14ac:dyDescent="0.25">
      <c r="A1423" s="145">
        <v>43935</v>
      </c>
      <c r="B1423" s="148" t="s">
        <v>296</v>
      </c>
      <c r="C1423" s="148" t="s">
        <v>297</v>
      </c>
      <c r="D1423" s="149" t="s">
        <v>401</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385</v>
      </c>
      <c r="C1425" s="148" t="s">
        <v>456</v>
      </c>
      <c r="D1425" s="149" t="s">
        <v>412</v>
      </c>
      <c r="E1425" s="149" t="s">
        <v>105</v>
      </c>
      <c r="F1425" s="149" t="s">
        <v>236</v>
      </c>
      <c r="G1425" s="150" t="str">
        <f>VLOOKUP(Repository_table[[#This Row],[Country of Destination]],$T$11:$U$47,2,)</f>
        <v>Europe and Central Asia</v>
      </c>
      <c r="H1425" s="149" t="s">
        <v>169</v>
      </c>
      <c r="I1425" s="149" t="s">
        <v>386</v>
      </c>
      <c r="J1425" s="151">
        <v>3282825</v>
      </c>
      <c r="K1425" s="39"/>
      <c r="L1425" s="166"/>
      <c r="N1425" s="119"/>
    </row>
    <row r="1426" spans="1:14" s="17" customFormat="1" ht="25" x14ac:dyDescent="0.25">
      <c r="A1426" s="145">
        <v>43936</v>
      </c>
      <c r="B1426" s="148" t="s">
        <v>296</v>
      </c>
      <c r="C1426" s="148" t="s">
        <v>297</v>
      </c>
      <c r="D1426" s="149" t="s">
        <v>401</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417</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492</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401</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416</v>
      </c>
      <c r="E1432" s="149" t="s">
        <v>105</v>
      </c>
      <c r="F1432" s="149" t="s">
        <v>106</v>
      </c>
      <c r="G1432" s="150" t="str">
        <f>VLOOKUP(Repository_table[[#This Row],[Country of Destination]],$T$11:$U$47,2,)</f>
        <v>Europe and Central Asia</v>
      </c>
      <c r="H1432" s="149" t="s">
        <v>485</v>
      </c>
      <c r="I1432" s="149" t="s">
        <v>265</v>
      </c>
      <c r="J1432" s="151">
        <v>3661097</v>
      </c>
      <c r="K1432" s="39"/>
      <c r="L1432" s="166"/>
      <c r="N1432" s="119"/>
    </row>
    <row r="1433" spans="1:14" s="17" customFormat="1" ht="13" x14ac:dyDescent="0.25">
      <c r="A1433" s="145">
        <v>43940</v>
      </c>
      <c r="B1433" s="148" t="s">
        <v>385</v>
      </c>
      <c r="C1433" s="148" t="s">
        <v>456</v>
      </c>
      <c r="D1433" s="149" t="s">
        <v>412</v>
      </c>
      <c r="E1433" s="149" t="s">
        <v>105</v>
      </c>
      <c r="F1433" s="149" t="s">
        <v>78</v>
      </c>
      <c r="G1433" s="150" t="str">
        <f>VLOOKUP(Repository_table[[#This Row],[Country of Destination]],$T$11:$U$47,2,)</f>
        <v>East Asia and Pacific</v>
      </c>
      <c r="H1433" s="149" t="s">
        <v>428</v>
      </c>
      <c r="I1433" s="149" t="s">
        <v>386</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454</v>
      </c>
      <c r="I1434" s="149" t="s">
        <v>258</v>
      </c>
      <c r="J1434" s="151">
        <v>3478597</v>
      </c>
      <c r="K1434" s="39"/>
      <c r="L1434" s="166"/>
      <c r="N1434" s="119"/>
    </row>
    <row r="1435" spans="1:14" s="17" customFormat="1" ht="13" x14ac:dyDescent="0.25">
      <c r="A1435" s="145">
        <v>43940</v>
      </c>
      <c r="B1435" s="148" t="s">
        <v>432</v>
      </c>
      <c r="C1435" s="148" t="s">
        <v>471</v>
      </c>
      <c r="D1435" s="149" t="s">
        <v>460</v>
      </c>
      <c r="E1435" s="149" t="s">
        <v>105</v>
      </c>
      <c r="F1435" s="149" t="s">
        <v>78</v>
      </c>
      <c r="G1435" s="150" t="str">
        <f>VLOOKUP(Repository_table[[#This Row],[Country of Destination]],$T$11:$U$47,2,)</f>
        <v>East Asia and Pacific</v>
      </c>
      <c r="H1435" s="149" t="s">
        <v>470</v>
      </c>
      <c r="I1435" s="149" t="s">
        <v>430</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385</v>
      </c>
      <c r="C1437" s="148" t="s">
        <v>457</v>
      </c>
      <c r="D1437" s="149" t="s">
        <v>475</v>
      </c>
      <c r="E1437" s="149" t="s">
        <v>105</v>
      </c>
      <c r="F1437" s="149" t="s">
        <v>110</v>
      </c>
      <c r="G1437" s="150" t="str">
        <f>VLOOKUP(Repository_table[[#This Row],[Country of Destination]],$T$11:$U$47,2,)</f>
        <v>East Asia and Pacific</v>
      </c>
      <c r="H1437" s="149" t="s">
        <v>387</v>
      </c>
      <c r="I1437" s="149" t="s">
        <v>386</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401</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432</v>
      </c>
      <c r="C1440" s="148" t="s">
        <v>433</v>
      </c>
      <c r="D1440" s="149" t="s">
        <v>429</v>
      </c>
      <c r="E1440" s="149" t="s">
        <v>190</v>
      </c>
      <c r="F1440" s="149" t="s">
        <v>113</v>
      </c>
      <c r="G1440" s="150" t="str">
        <f>VLOOKUP(Repository_table[[#This Row],[Country of Destination]],$T$11:$U$47,2,)</f>
        <v>South Asia</v>
      </c>
      <c r="H1440" s="149" t="s">
        <v>350</v>
      </c>
      <c r="I1440" s="149" t="s">
        <v>430</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382</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398</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401</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417</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385</v>
      </c>
      <c r="C1446" s="148" t="s">
        <v>456</v>
      </c>
      <c r="D1446" s="149" t="s">
        <v>412</v>
      </c>
      <c r="E1446" s="149" t="s">
        <v>105</v>
      </c>
      <c r="F1446" s="149" t="s">
        <v>106</v>
      </c>
      <c r="G1446" s="150" t="str">
        <f>VLOOKUP(Repository_table[[#This Row],[Country of Destination]],$T$11:$U$47,2,)</f>
        <v>Europe and Central Asia</v>
      </c>
      <c r="H1446" s="149" t="s">
        <v>482</v>
      </c>
      <c r="I1446" s="149" t="s">
        <v>386</v>
      </c>
      <c r="J1446" s="151">
        <v>3272700</v>
      </c>
      <c r="K1446" s="39"/>
      <c r="L1446" s="166"/>
      <c r="N1446" s="119"/>
    </row>
    <row r="1447" spans="1:14" s="17" customFormat="1" ht="25" x14ac:dyDescent="0.25">
      <c r="A1447" s="145">
        <v>43946</v>
      </c>
      <c r="B1447" s="148" t="s">
        <v>458</v>
      </c>
      <c r="C1447" s="148" t="s">
        <v>471</v>
      </c>
      <c r="D1447" s="149" t="s">
        <v>545</v>
      </c>
      <c r="E1447" s="149" t="s">
        <v>105</v>
      </c>
      <c r="F1447" s="149" t="s">
        <v>78</v>
      </c>
      <c r="G1447" s="150" t="str">
        <f>VLOOKUP(Repository_table[[#This Row],[Country of Destination]],$T$11:$U$47,2,)</f>
        <v>East Asia and Pacific</v>
      </c>
      <c r="H1447" s="149" t="s">
        <v>479</v>
      </c>
      <c r="I1447" s="149" t="s">
        <v>430</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336</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385</v>
      </c>
      <c r="C1452" s="148" t="s">
        <v>484</v>
      </c>
      <c r="D1452" s="149" t="s">
        <v>475</v>
      </c>
      <c r="E1452" s="149" t="s">
        <v>105</v>
      </c>
      <c r="F1452" s="149" t="s">
        <v>181</v>
      </c>
      <c r="G1452" s="150" t="str">
        <f>VLOOKUP(Repository_table[[#This Row],[Country of Destination]],$T$11:$U$47,2,)</f>
        <v>Latin America and the Caribbean</v>
      </c>
      <c r="H1452" s="149" t="s">
        <v>131</v>
      </c>
      <c r="I1452" s="149" t="s">
        <v>386</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458</v>
      </c>
      <c r="C1454" s="148" t="s">
        <v>471</v>
      </c>
      <c r="D1454" s="149" t="s">
        <v>545</v>
      </c>
      <c r="E1454" s="149" t="s">
        <v>105</v>
      </c>
      <c r="F1454" s="149" t="s">
        <v>69</v>
      </c>
      <c r="G1454" s="150" t="str">
        <f>VLOOKUP(Repository_table[[#This Row],[Country of Destination]],$T$11:$U$47,2,)</f>
        <v>East Asia and Pacific</v>
      </c>
      <c r="H1454" s="149" t="s">
        <v>477</v>
      </c>
      <c r="I1454" s="149" t="s">
        <v>430</v>
      </c>
      <c r="J1454" s="151">
        <v>3699666</v>
      </c>
      <c r="K1454" s="39"/>
      <c r="L1454" s="166"/>
      <c r="N1454" s="119"/>
    </row>
    <row r="1455" spans="1:14" s="17" customFormat="1" ht="13" x14ac:dyDescent="0.25">
      <c r="A1455" s="145">
        <v>43951</v>
      </c>
      <c r="B1455" s="148" t="s">
        <v>385</v>
      </c>
      <c r="C1455" s="148" t="s">
        <v>456</v>
      </c>
      <c r="D1455" s="149" t="s">
        <v>412</v>
      </c>
      <c r="E1455" s="149" t="s">
        <v>105</v>
      </c>
      <c r="F1455" s="149" t="s">
        <v>65</v>
      </c>
      <c r="G1455" s="150" t="str">
        <f>VLOOKUP(Repository_table[[#This Row],[Country of Destination]],$T$11:$U$47,2,)</f>
        <v>South Asia</v>
      </c>
      <c r="H1455" s="149" t="s">
        <v>273</v>
      </c>
      <c r="I1455" s="149" t="s">
        <v>386</v>
      </c>
      <c r="J1455" s="151">
        <v>3194808</v>
      </c>
      <c r="K1455" s="39"/>
      <c r="L1455" s="166"/>
      <c r="N1455" s="119"/>
    </row>
    <row r="1456" spans="1:14" s="17" customFormat="1" ht="25" x14ac:dyDescent="0.25">
      <c r="A1456" s="145">
        <v>43951</v>
      </c>
      <c r="B1456" s="148" t="s">
        <v>296</v>
      </c>
      <c r="C1456" s="148" t="s">
        <v>297</v>
      </c>
      <c r="D1456" s="149" t="s">
        <v>401</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324</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406</v>
      </c>
      <c r="I1458" s="149" t="s">
        <v>258</v>
      </c>
      <c r="J1458" s="151">
        <v>3501884</v>
      </c>
      <c r="K1458" s="39"/>
      <c r="L1458" s="166"/>
      <c r="N1458" s="119"/>
    </row>
    <row r="1459" spans="1:14" s="17" customFormat="1" ht="25" x14ac:dyDescent="0.25">
      <c r="A1459" s="145">
        <v>43952</v>
      </c>
      <c r="B1459" s="171" t="s">
        <v>458</v>
      </c>
      <c r="C1459" s="148" t="s">
        <v>471</v>
      </c>
      <c r="D1459" s="172" t="s">
        <v>545</v>
      </c>
      <c r="E1459" s="149" t="s">
        <v>105</v>
      </c>
      <c r="F1459" s="149" t="s">
        <v>69</v>
      </c>
      <c r="G1459" s="150" t="str">
        <f>VLOOKUP(Repository_table[[#This Row],[Country of Destination]],$T$11:$U$47,2,)</f>
        <v>East Asia and Pacific</v>
      </c>
      <c r="H1459" s="149" t="s">
        <v>469</v>
      </c>
      <c r="I1459" s="149" t="s">
        <v>430</v>
      </c>
      <c r="J1459" s="151">
        <v>3762796</v>
      </c>
      <c r="K1459" s="39"/>
      <c r="L1459" s="166"/>
      <c r="N1459" s="119"/>
    </row>
    <row r="1460" spans="1:14" s="17" customFormat="1" ht="13" x14ac:dyDescent="0.25">
      <c r="A1460" s="145">
        <v>43952</v>
      </c>
      <c r="B1460" s="148" t="s">
        <v>58</v>
      </c>
      <c r="C1460" s="148" t="s">
        <v>58</v>
      </c>
      <c r="D1460" s="149" t="s">
        <v>416</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385</v>
      </c>
      <c r="C1462" s="148" t="s">
        <v>457</v>
      </c>
      <c r="D1462" s="149" t="s">
        <v>412</v>
      </c>
      <c r="E1462" s="149" t="s">
        <v>105</v>
      </c>
      <c r="F1462" s="149" t="s">
        <v>193</v>
      </c>
      <c r="G1462" s="150" t="str">
        <f>VLOOKUP(Repository_table[[#This Row],[Country of Destination]],$T$11:$U$47,2,)</f>
        <v>Europe and Central Asia</v>
      </c>
      <c r="H1462" s="149" t="s">
        <v>222</v>
      </c>
      <c r="I1462" s="149" t="s">
        <v>386</v>
      </c>
      <c r="J1462" s="151">
        <v>3413543</v>
      </c>
      <c r="K1462" s="39"/>
      <c r="L1462" s="166"/>
      <c r="N1462" s="119"/>
    </row>
    <row r="1463" spans="1:14" s="17" customFormat="1" ht="25" x14ac:dyDescent="0.25">
      <c r="A1463" s="145">
        <v>43954</v>
      </c>
      <c r="B1463" s="148" t="s">
        <v>296</v>
      </c>
      <c r="C1463" s="148" t="s">
        <v>297</v>
      </c>
      <c r="D1463" s="149" t="s">
        <v>401</v>
      </c>
      <c r="E1463" s="149" t="s">
        <v>105</v>
      </c>
      <c r="F1463" s="149" t="s">
        <v>360</v>
      </c>
      <c r="G1463" s="150" t="str">
        <f>VLOOKUP(Repository_table[[#This Row],[Country of Destination]],$T$11:$U$47,2,)</f>
        <v>East Asia and Pacific</v>
      </c>
      <c r="H1463" s="149" t="s">
        <v>499</v>
      </c>
      <c r="I1463" s="149" t="s">
        <v>300</v>
      </c>
      <c r="J1463" s="151">
        <v>2884788</v>
      </c>
      <c r="K1463" s="39"/>
      <c r="L1463" s="166"/>
      <c r="N1463" s="119"/>
    </row>
    <row r="1464" spans="1:14" s="17" customFormat="1" ht="25" x14ac:dyDescent="0.25">
      <c r="A1464" s="145">
        <v>43954</v>
      </c>
      <c r="B1464" s="171" t="s">
        <v>458</v>
      </c>
      <c r="C1464" s="148" t="s">
        <v>471</v>
      </c>
      <c r="D1464" s="172" t="s">
        <v>545</v>
      </c>
      <c r="E1464" s="149" t="s">
        <v>105</v>
      </c>
      <c r="F1464" s="149" t="s">
        <v>281</v>
      </c>
      <c r="G1464" s="150" t="str">
        <f>VLOOKUP(Repository_table[[#This Row],[Country of Destination]],$T$11:$U$47,2,)</f>
        <v>Europe and Central Asia</v>
      </c>
      <c r="H1464" s="149" t="s">
        <v>175</v>
      </c>
      <c r="I1464" s="149" t="s">
        <v>430</v>
      </c>
      <c r="J1464" s="151">
        <v>3361192</v>
      </c>
      <c r="K1464" s="39"/>
      <c r="L1464" s="166"/>
      <c r="N1464" s="119"/>
    </row>
    <row r="1465" spans="1:14" s="17" customFormat="1" ht="13" x14ac:dyDescent="0.25">
      <c r="A1465" s="145">
        <v>43954</v>
      </c>
      <c r="B1465" s="148" t="s">
        <v>58</v>
      </c>
      <c r="C1465" s="148" t="s">
        <v>58</v>
      </c>
      <c r="D1465" s="149" t="s">
        <v>247</v>
      </c>
      <c r="E1465" s="149" t="s">
        <v>105</v>
      </c>
      <c r="F1465" s="149" t="s">
        <v>324</v>
      </c>
      <c r="G1465" s="150" t="str">
        <f>VLOOKUP(Repository_table[[#This Row],[Country of Destination]],$T$11:$U$47,2,)</f>
        <v>East Asia and Pacific</v>
      </c>
      <c r="H1465" s="149" t="s">
        <v>371</v>
      </c>
      <c r="I1465" s="149" t="s">
        <v>265</v>
      </c>
      <c r="J1465" s="151">
        <v>3564485</v>
      </c>
      <c r="K1465" s="39"/>
      <c r="L1465" s="166"/>
      <c r="N1465" s="119"/>
    </row>
    <row r="1466" spans="1:14" s="17" customFormat="1" ht="13" x14ac:dyDescent="0.25">
      <c r="A1466" s="145">
        <v>43956</v>
      </c>
      <c r="B1466" s="148" t="s">
        <v>385</v>
      </c>
      <c r="C1466" s="148" t="s">
        <v>457</v>
      </c>
      <c r="D1466" s="149" t="s">
        <v>412</v>
      </c>
      <c r="E1466" s="149" t="s">
        <v>105</v>
      </c>
      <c r="F1466" s="149" t="s">
        <v>200</v>
      </c>
      <c r="G1466" s="150" t="str">
        <f>VLOOKUP(Repository_table[[#This Row],[Country of Destination]],$T$11:$U$47,2,)</f>
        <v>Europe and Central Asia</v>
      </c>
      <c r="H1466" s="149" t="s">
        <v>366</v>
      </c>
      <c r="I1466" s="149" t="s">
        <v>386</v>
      </c>
      <c r="J1466" s="151">
        <v>3333100</v>
      </c>
      <c r="K1466" s="39"/>
      <c r="L1466" s="166"/>
      <c r="N1466" s="119"/>
    </row>
    <row r="1467" spans="1:14" s="17" customFormat="1" ht="25" x14ac:dyDescent="0.25">
      <c r="A1467" s="145">
        <v>43956</v>
      </c>
      <c r="B1467" s="148" t="s">
        <v>296</v>
      </c>
      <c r="C1467" s="148" t="s">
        <v>297</v>
      </c>
      <c r="D1467" s="149" t="s">
        <v>401</v>
      </c>
      <c r="E1467" s="149" t="s">
        <v>105</v>
      </c>
      <c r="F1467" s="149" t="s">
        <v>236</v>
      </c>
      <c r="G1467" s="150" t="str">
        <f>VLOOKUP(Repository_table[[#This Row],[Country of Destination]],$T$11:$U$47,2,)</f>
        <v>Europe and Central Asia</v>
      </c>
      <c r="H1467" s="149" t="s">
        <v>481</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403</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417</v>
      </c>
      <c r="E1471" s="149" t="s">
        <v>105</v>
      </c>
      <c r="F1471" s="149" t="s">
        <v>323</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385</v>
      </c>
      <c r="C1474" s="148" t="s">
        <v>456</v>
      </c>
      <c r="D1474" s="149" t="s">
        <v>412</v>
      </c>
      <c r="E1474" s="149" t="s">
        <v>105</v>
      </c>
      <c r="F1474" s="149" t="s">
        <v>69</v>
      </c>
      <c r="G1474" s="150" t="str">
        <f>VLOOKUP(Repository_table[[#This Row],[Country of Destination]],$T$11:$U$47,2,)</f>
        <v>East Asia and Pacific</v>
      </c>
      <c r="H1474" s="149" t="s">
        <v>413</v>
      </c>
      <c r="I1474" s="149" t="s">
        <v>386</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450</v>
      </c>
      <c r="I1475" s="149" t="s">
        <v>258</v>
      </c>
      <c r="J1475" s="151">
        <v>3237228</v>
      </c>
      <c r="K1475" s="39"/>
      <c r="L1475" s="166"/>
      <c r="N1475" s="119"/>
    </row>
    <row r="1476" spans="1:14" s="17" customFormat="1" ht="13" x14ac:dyDescent="0.25">
      <c r="A1476" s="145">
        <v>43960</v>
      </c>
      <c r="B1476" s="148" t="s">
        <v>58</v>
      </c>
      <c r="C1476" s="148" t="s">
        <v>58</v>
      </c>
      <c r="D1476" s="149" t="s">
        <v>416</v>
      </c>
      <c r="E1476" s="149" t="s">
        <v>105</v>
      </c>
      <c r="F1476" s="149" t="s">
        <v>365</v>
      </c>
      <c r="G1476" s="150" t="str">
        <f>VLOOKUP(Repository_table[[#This Row],[Country of Destination]],$T$11:$U$47,2,)</f>
        <v>Europe and Central Asia</v>
      </c>
      <c r="H1476" s="149" t="s">
        <v>493</v>
      </c>
      <c r="I1476" s="149" t="s">
        <v>265</v>
      </c>
      <c r="J1476" s="151">
        <v>1348306</v>
      </c>
      <c r="K1476" s="39"/>
      <c r="L1476" s="166" t="s">
        <v>57</v>
      </c>
      <c r="N1476" s="119"/>
    </row>
    <row r="1477" spans="1:14" s="17" customFormat="1" ht="13" x14ac:dyDescent="0.25">
      <c r="A1477" s="145">
        <v>43960</v>
      </c>
      <c r="B1477" s="148" t="s">
        <v>58</v>
      </c>
      <c r="C1477" s="148" t="s">
        <v>58</v>
      </c>
      <c r="D1477" s="149" t="s">
        <v>416</v>
      </c>
      <c r="E1477" s="149" t="s">
        <v>105</v>
      </c>
      <c r="F1477" s="149" t="s">
        <v>174</v>
      </c>
      <c r="G1477" s="150" t="str">
        <f>VLOOKUP(Repository_table[[#This Row],[Country of Destination]],$T$11:$U$47,2,)</f>
        <v>Latin America and the Caribbean</v>
      </c>
      <c r="H1477" s="149" t="s">
        <v>493</v>
      </c>
      <c r="I1477" s="149" t="s">
        <v>265</v>
      </c>
      <c r="J1477" s="151">
        <v>2095765</v>
      </c>
      <c r="K1477" s="39"/>
      <c r="L1477" s="166" t="s">
        <v>57</v>
      </c>
      <c r="N1477" s="119"/>
    </row>
    <row r="1478" spans="1:14" s="17" customFormat="1" ht="25" x14ac:dyDescent="0.25">
      <c r="A1478" s="145">
        <v>43961</v>
      </c>
      <c r="B1478" s="148" t="s">
        <v>433</v>
      </c>
      <c r="C1478" s="148" t="s">
        <v>458</v>
      </c>
      <c r="D1478" s="149" t="s">
        <v>459</v>
      </c>
      <c r="E1478" s="149" t="s">
        <v>105</v>
      </c>
      <c r="F1478" s="149" t="s">
        <v>110</v>
      </c>
      <c r="G1478" s="150" t="str">
        <f>VLOOKUP(Repository_table[[#This Row],[Country of Destination]],$T$11:$U$47,2,)</f>
        <v>East Asia and Pacific</v>
      </c>
      <c r="H1478" s="149" t="s">
        <v>476</v>
      </c>
      <c r="I1478" s="149" t="s">
        <v>430</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353</v>
      </c>
      <c r="I1479" s="149" t="s">
        <v>265</v>
      </c>
      <c r="J1479" s="151">
        <v>2897173</v>
      </c>
      <c r="K1479" s="39"/>
      <c r="L1479" s="166"/>
      <c r="N1479" s="119"/>
    </row>
    <row r="1480" spans="1:14" s="17" customFormat="1" ht="25" x14ac:dyDescent="0.25">
      <c r="A1480" s="145">
        <v>43962</v>
      </c>
      <c r="B1480" s="148" t="s">
        <v>296</v>
      </c>
      <c r="C1480" s="148" t="s">
        <v>297</v>
      </c>
      <c r="D1480" s="149" t="s">
        <v>401</v>
      </c>
      <c r="E1480" s="149" t="s">
        <v>105</v>
      </c>
      <c r="F1480" s="149" t="s">
        <v>236</v>
      </c>
      <c r="G1480" s="150" t="str">
        <f>VLOOKUP(Repository_table[[#This Row],[Country of Destination]],$T$11:$U$47,2,)</f>
        <v>Europe and Central Asia</v>
      </c>
      <c r="H1480" s="149" t="s">
        <v>424</v>
      </c>
      <c r="I1480" s="149" t="s">
        <v>300</v>
      </c>
      <c r="J1480" s="151">
        <v>3724562</v>
      </c>
      <c r="K1480" s="39"/>
      <c r="L1480" s="166"/>
      <c r="N1480" s="119"/>
    </row>
    <row r="1481" spans="1:14" s="17" customFormat="1" ht="25" x14ac:dyDescent="0.25">
      <c r="A1481" s="145">
        <v>43962</v>
      </c>
      <c r="B1481" s="171" t="s">
        <v>458</v>
      </c>
      <c r="C1481" s="148" t="s">
        <v>471</v>
      </c>
      <c r="D1481" s="172" t="s">
        <v>545</v>
      </c>
      <c r="E1481" s="149" t="s">
        <v>105</v>
      </c>
      <c r="F1481" s="149" t="s">
        <v>324</v>
      </c>
      <c r="G1481" s="150" t="str">
        <f>VLOOKUP(Repository_table[[#This Row],[Country of Destination]],$T$11:$U$47,2,)</f>
        <v>East Asia and Pacific</v>
      </c>
      <c r="H1481" s="149" t="s">
        <v>276</v>
      </c>
      <c r="I1481" s="149" t="s">
        <v>430</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433</v>
      </c>
      <c r="C1483" s="148" t="s">
        <v>458</v>
      </c>
      <c r="D1483" s="149" t="s">
        <v>459</v>
      </c>
      <c r="E1483" s="149" t="s">
        <v>105</v>
      </c>
      <c r="F1483" s="149" t="s">
        <v>182</v>
      </c>
      <c r="G1483" s="150" t="str">
        <f>VLOOKUP(Repository_table[[#This Row],[Country of Destination]],$T$11:$U$47,2,)</f>
        <v>Latin America and the Caribbean</v>
      </c>
      <c r="H1483" s="149" t="s">
        <v>483</v>
      </c>
      <c r="I1483" s="149" t="s">
        <v>430</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458</v>
      </c>
      <c r="C1485" s="148" t="s">
        <v>471</v>
      </c>
      <c r="D1485" s="172" t="s">
        <v>545</v>
      </c>
      <c r="E1485" s="149" t="s">
        <v>105</v>
      </c>
      <c r="F1485" s="149" t="s">
        <v>360</v>
      </c>
      <c r="G1485" s="150" t="str">
        <f>VLOOKUP(Repository_table[[#This Row],[Country of Destination]],$T$11:$U$47,2,)</f>
        <v>East Asia and Pacific</v>
      </c>
      <c r="H1485" s="149" t="s">
        <v>461</v>
      </c>
      <c r="I1485" s="149" t="s">
        <v>430</v>
      </c>
      <c r="J1485" s="151">
        <v>3777373</v>
      </c>
      <c r="K1485" s="39"/>
      <c r="L1485" s="166"/>
      <c r="N1485" s="119"/>
    </row>
    <row r="1486" spans="1:14" s="17" customFormat="1" ht="13" x14ac:dyDescent="0.25">
      <c r="A1486" s="145">
        <v>43966</v>
      </c>
      <c r="B1486" s="148" t="s">
        <v>385</v>
      </c>
      <c r="C1486" s="148" t="s">
        <v>456</v>
      </c>
      <c r="D1486" s="149" t="s">
        <v>412</v>
      </c>
      <c r="E1486" s="149" t="s">
        <v>105</v>
      </c>
      <c r="F1486" s="149" t="s">
        <v>65</v>
      </c>
      <c r="G1486" s="150" t="str">
        <f>VLOOKUP(Repository_table[[#This Row],[Country of Destination]],$T$11:$U$47,2,)</f>
        <v>South Asia</v>
      </c>
      <c r="H1486" s="149" t="s">
        <v>108</v>
      </c>
      <c r="I1486" s="149" t="s">
        <v>386</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449</v>
      </c>
      <c r="I1487" s="149" t="s">
        <v>265</v>
      </c>
      <c r="J1487" s="151">
        <v>3241504</v>
      </c>
      <c r="K1487" s="39"/>
      <c r="L1487" s="166"/>
      <c r="N1487" s="119"/>
    </row>
    <row r="1488" spans="1:14" s="17" customFormat="1" ht="13" x14ac:dyDescent="0.25">
      <c r="A1488" s="145">
        <v>43967</v>
      </c>
      <c r="B1488" s="148" t="s">
        <v>385</v>
      </c>
      <c r="C1488" s="148" t="s">
        <v>456</v>
      </c>
      <c r="D1488" s="149" t="s">
        <v>412</v>
      </c>
      <c r="E1488" s="149" t="s">
        <v>105</v>
      </c>
      <c r="F1488" s="149" t="s">
        <v>236</v>
      </c>
      <c r="G1488" s="150" t="str">
        <f>VLOOKUP(Repository_table[[#This Row],[Country of Destination]],$T$11:$U$47,2,)</f>
        <v>Europe and Central Asia</v>
      </c>
      <c r="H1488" s="149" t="s">
        <v>425</v>
      </c>
      <c r="I1488" s="149" t="s">
        <v>386</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497</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385</v>
      </c>
      <c r="C1491" s="148" t="s">
        <v>456</v>
      </c>
      <c r="D1491" s="149" t="s">
        <v>412</v>
      </c>
      <c r="E1491" s="149" t="s">
        <v>105</v>
      </c>
      <c r="F1491" s="149" t="s">
        <v>174</v>
      </c>
      <c r="G1491" s="150" t="str">
        <f>VLOOKUP(Repository_table[[#This Row],[Country of Destination]],$T$11:$U$47,2,)</f>
        <v>Latin America and the Caribbean</v>
      </c>
      <c r="H1491" s="149" t="s">
        <v>131</v>
      </c>
      <c r="I1491" s="149" t="s">
        <v>386</v>
      </c>
      <c r="J1491" s="151">
        <v>1816603</v>
      </c>
      <c r="K1491" s="39"/>
      <c r="L1491" s="166"/>
      <c r="N1491" s="119"/>
      <c r="T1491" s="32"/>
      <c r="U1491" s="32"/>
    </row>
    <row r="1492" spans="1:22" s="17" customFormat="1" ht="25" x14ac:dyDescent="0.25">
      <c r="A1492" s="145">
        <v>43969</v>
      </c>
      <c r="B1492" s="148" t="s">
        <v>296</v>
      </c>
      <c r="C1492" s="148" t="s">
        <v>297</v>
      </c>
      <c r="D1492" s="149" t="s">
        <v>401</v>
      </c>
      <c r="E1492" s="149" t="s">
        <v>105</v>
      </c>
      <c r="F1492" s="149" t="s">
        <v>78</v>
      </c>
      <c r="G1492" s="150" t="str">
        <f>VLOOKUP(Repository_table[[#This Row],[Country of Destination]],$T$11:$U$47,2,)</f>
        <v>East Asia and Pacific</v>
      </c>
      <c r="H1492" s="149" t="s">
        <v>468</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422</v>
      </c>
      <c r="I1493" s="149" t="s">
        <v>265</v>
      </c>
      <c r="J1493" s="151">
        <v>3052187</v>
      </c>
      <c r="K1493" s="39"/>
      <c r="L1493" s="166"/>
      <c r="N1493" s="119"/>
    </row>
    <row r="1494" spans="1:22" s="17" customFormat="1" ht="25" x14ac:dyDescent="0.25">
      <c r="A1494" s="145">
        <v>43971</v>
      </c>
      <c r="B1494" s="148" t="s">
        <v>433</v>
      </c>
      <c r="C1494" s="148" t="s">
        <v>458</v>
      </c>
      <c r="D1494" s="149" t="s">
        <v>459</v>
      </c>
      <c r="E1494" s="149" t="s">
        <v>105</v>
      </c>
      <c r="F1494" s="149" t="s">
        <v>110</v>
      </c>
      <c r="G1494" s="150" t="str">
        <f>VLOOKUP(Repository_table[[#This Row],[Country of Destination]],$T$11:$U$47,2,)</f>
        <v>East Asia and Pacific</v>
      </c>
      <c r="H1494" s="149" t="s">
        <v>239</v>
      </c>
      <c r="I1494" s="149" t="s">
        <v>430</v>
      </c>
      <c r="J1494" s="151">
        <v>3386260</v>
      </c>
      <c r="K1494" s="39"/>
      <c r="L1494" s="166"/>
      <c r="N1494" s="119"/>
    </row>
    <row r="1495" spans="1:22" s="17" customFormat="1" ht="13" x14ac:dyDescent="0.25">
      <c r="A1495" s="145">
        <v>43971</v>
      </c>
      <c r="B1495" s="148" t="s">
        <v>58</v>
      </c>
      <c r="C1495" s="148" t="s">
        <v>58</v>
      </c>
      <c r="D1495" s="149" t="s">
        <v>417</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385</v>
      </c>
      <c r="C1496" s="148" t="s">
        <v>456</v>
      </c>
      <c r="D1496" s="149" t="s">
        <v>412</v>
      </c>
      <c r="E1496" s="149" t="s">
        <v>105</v>
      </c>
      <c r="F1496" s="149" t="s">
        <v>200</v>
      </c>
      <c r="G1496" s="150" t="str">
        <f>VLOOKUP(Repository_table[[#This Row],[Country of Destination]],$T$11:$U$47,2,)</f>
        <v>Europe and Central Asia</v>
      </c>
      <c r="H1496" s="149" t="s">
        <v>311</v>
      </c>
      <c r="I1496" s="149" t="s">
        <v>386</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454</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416</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401</v>
      </c>
      <c r="E1500" s="149" t="s">
        <v>105</v>
      </c>
      <c r="F1500" s="149" t="s">
        <v>236</v>
      </c>
      <c r="G1500" s="150" t="str">
        <f>VLOOKUP(Repository_table[[#This Row],[Country of Destination]],$T$11:$U$47,2,)</f>
        <v>Europe and Central Asia</v>
      </c>
      <c r="H1500" s="149" t="s">
        <v>214</v>
      </c>
      <c r="I1500" s="149" t="s">
        <v>300</v>
      </c>
      <c r="J1500" s="151">
        <v>1024885</v>
      </c>
      <c r="K1500" s="39"/>
      <c r="L1500" s="166" t="s">
        <v>57</v>
      </c>
      <c r="N1500" s="119"/>
    </row>
    <row r="1501" spans="1:22" s="17" customFormat="1" ht="25" x14ac:dyDescent="0.25">
      <c r="A1501" s="145">
        <v>43975</v>
      </c>
      <c r="B1501" s="148" t="s">
        <v>296</v>
      </c>
      <c r="C1501" s="148" t="s">
        <v>297</v>
      </c>
      <c r="D1501" s="149" t="s">
        <v>401</v>
      </c>
      <c r="E1501" s="149" t="s">
        <v>105</v>
      </c>
      <c r="F1501" s="149" t="s">
        <v>174</v>
      </c>
      <c r="G1501" s="150" t="str">
        <f>VLOOKUP(Repository_table[[#This Row],[Country of Destination]],$T$11:$U$47,2,)</f>
        <v>Latin America and the Caribbean</v>
      </c>
      <c r="H1501" s="149" t="s">
        <v>214</v>
      </c>
      <c r="I1501" s="149" t="s">
        <v>300</v>
      </c>
      <c r="J1501" s="151">
        <v>2191534</v>
      </c>
      <c r="K1501" s="39"/>
      <c r="L1501" s="166" t="s">
        <v>57</v>
      </c>
      <c r="N1501" s="119"/>
    </row>
    <row r="1502" spans="1:22" s="17" customFormat="1" ht="25" x14ac:dyDescent="0.25">
      <c r="A1502" s="145">
        <v>43975</v>
      </c>
      <c r="B1502" s="148" t="s">
        <v>433</v>
      </c>
      <c r="C1502" s="148" t="s">
        <v>458</v>
      </c>
      <c r="D1502" s="149" t="s">
        <v>459</v>
      </c>
      <c r="E1502" s="149" t="s">
        <v>105</v>
      </c>
      <c r="F1502" s="149" t="s">
        <v>109</v>
      </c>
      <c r="G1502" s="150" t="str">
        <f>VLOOKUP(Repository_table[[#This Row],[Country of Destination]],$T$11:$U$47,2,)</f>
        <v>Latin America and the Caribbean</v>
      </c>
      <c r="H1502" s="149" t="s">
        <v>485</v>
      </c>
      <c r="I1502" s="149" t="s">
        <v>430</v>
      </c>
      <c r="J1502" s="151">
        <v>3671103</v>
      </c>
      <c r="K1502" s="39"/>
      <c r="L1502" s="166"/>
      <c r="N1502" s="119"/>
    </row>
    <row r="1503" spans="1:22" s="17" customFormat="1" ht="13" x14ac:dyDescent="0.25">
      <c r="A1503" s="145">
        <v>43976</v>
      </c>
      <c r="B1503" s="148" t="s">
        <v>385</v>
      </c>
      <c r="C1503" s="148" t="s">
        <v>457</v>
      </c>
      <c r="D1503" s="149" t="s">
        <v>412</v>
      </c>
      <c r="E1503" s="149" t="s">
        <v>105</v>
      </c>
      <c r="F1503" s="149" t="s">
        <v>78</v>
      </c>
      <c r="G1503" s="150" t="str">
        <f>VLOOKUP(Repository_table[[#This Row],[Country of Destination]],$T$11:$U$47,2,)</f>
        <v>East Asia and Pacific</v>
      </c>
      <c r="H1503" s="149" t="s">
        <v>442</v>
      </c>
      <c r="I1503" s="149" t="s">
        <v>386</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474</v>
      </c>
      <c r="I1504" s="149" t="s">
        <v>265</v>
      </c>
      <c r="J1504" s="151">
        <v>3211007</v>
      </c>
      <c r="K1504" s="39"/>
      <c r="L1504" s="166"/>
      <c r="N1504" s="119"/>
    </row>
    <row r="1505" spans="1:14" s="17" customFormat="1" ht="25" x14ac:dyDescent="0.25">
      <c r="A1505" s="145">
        <v>43977</v>
      </c>
      <c r="B1505" s="148" t="s">
        <v>296</v>
      </c>
      <c r="C1505" s="148" t="s">
        <v>297</v>
      </c>
      <c r="D1505" s="149" t="s">
        <v>401</v>
      </c>
      <c r="E1505" s="149" t="s">
        <v>105</v>
      </c>
      <c r="F1505" s="149" t="s">
        <v>452</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496</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498</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385</v>
      </c>
      <c r="C1509" s="148" t="s">
        <v>456</v>
      </c>
      <c r="D1509" s="149" t="s">
        <v>412</v>
      </c>
      <c r="E1509" s="149" t="s">
        <v>105</v>
      </c>
      <c r="F1509" s="149" t="s">
        <v>65</v>
      </c>
      <c r="G1509" s="150" t="str">
        <f>VLOOKUP(Repository_table[[#This Row],[Country of Destination]],$T$11:$U$47,2,)</f>
        <v>South Asia</v>
      </c>
      <c r="H1509" s="149" t="s">
        <v>419</v>
      </c>
      <c r="I1509" s="149" t="s">
        <v>386</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367</v>
      </c>
      <c r="I1510" s="149" t="s">
        <v>265</v>
      </c>
      <c r="J1510" s="151">
        <v>3425857</v>
      </c>
      <c r="K1510" s="39"/>
      <c r="L1510" s="166"/>
      <c r="N1510" s="119"/>
    </row>
    <row r="1511" spans="1:14" s="17" customFormat="1" ht="25" x14ac:dyDescent="0.25">
      <c r="A1511" s="145">
        <v>43981</v>
      </c>
      <c r="B1511" s="148" t="s">
        <v>296</v>
      </c>
      <c r="C1511" s="148" t="s">
        <v>297</v>
      </c>
      <c r="D1511" s="149" t="s">
        <v>401</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385</v>
      </c>
      <c r="C1513" s="148" t="s">
        <v>484</v>
      </c>
      <c r="D1513" s="149" t="s">
        <v>475</v>
      </c>
      <c r="E1513" s="149" t="s">
        <v>105</v>
      </c>
      <c r="F1513" s="149" t="s">
        <v>181</v>
      </c>
      <c r="G1513" s="150" t="str">
        <f>VLOOKUP(Repository_table[[#This Row],[Country of Destination]],$T$11:$U$47,2,)</f>
        <v>Latin America and the Caribbean</v>
      </c>
      <c r="H1513" s="149" t="s">
        <v>483</v>
      </c>
      <c r="I1513" s="149" t="s">
        <v>386</v>
      </c>
      <c r="J1513" s="151">
        <v>2554347</v>
      </c>
      <c r="K1513" s="39"/>
      <c r="L1513" s="166"/>
      <c r="N1513" s="119"/>
    </row>
    <row r="1514" spans="1:14" s="17" customFormat="1" ht="13" x14ac:dyDescent="0.25">
      <c r="A1514" s="145">
        <v>43982</v>
      </c>
      <c r="B1514" s="148" t="s">
        <v>58</v>
      </c>
      <c r="C1514" s="148" t="s">
        <v>58</v>
      </c>
      <c r="D1514" s="149" t="s">
        <v>247</v>
      </c>
      <c r="E1514" s="149" t="s">
        <v>105</v>
      </c>
      <c r="F1514" s="149" t="s">
        <v>322</v>
      </c>
      <c r="G1514" s="150" t="str">
        <f>VLOOKUP(Repository_table[[#This Row],[Country of Destination]],$T$11:$U$47,2,)</f>
        <v>Middle East and North Africa</v>
      </c>
      <c r="H1514" s="149" t="s">
        <v>418</v>
      </c>
      <c r="I1514" s="149" t="s">
        <v>265</v>
      </c>
      <c r="J1514" s="151">
        <v>3474413</v>
      </c>
      <c r="K1514" s="39"/>
      <c r="L1514" s="166"/>
      <c r="N1514" s="119"/>
    </row>
    <row r="1515" spans="1:14" s="17" customFormat="1" ht="13" x14ac:dyDescent="0.25">
      <c r="A1515" s="154">
        <v>43983</v>
      </c>
      <c r="B1515" s="155" t="s">
        <v>385</v>
      </c>
      <c r="C1515" s="155" t="s">
        <v>456</v>
      </c>
      <c r="D1515" s="156" t="s">
        <v>384</v>
      </c>
      <c r="E1515" s="156" t="s">
        <v>190</v>
      </c>
      <c r="F1515" s="156" t="s">
        <v>248</v>
      </c>
      <c r="G1515" s="157" t="str">
        <f>VLOOKUP(Repository_table[[#This Row],[Country of Destination]],$T$11:$U$47,2,)</f>
        <v>Europe and Central Asia</v>
      </c>
      <c r="H1515" s="156" t="s">
        <v>366</v>
      </c>
      <c r="I1515" s="156" t="s">
        <v>386</v>
      </c>
      <c r="J1515" s="158">
        <v>3331704</v>
      </c>
      <c r="K1515" s="159"/>
      <c r="L1515" s="166" t="s">
        <v>358</v>
      </c>
      <c r="N1515" s="119"/>
    </row>
    <row r="1516" spans="1:14" s="17" customFormat="1" ht="25" x14ac:dyDescent="0.25">
      <c r="A1516" s="154">
        <v>43983</v>
      </c>
      <c r="B1516" s="155" t="s">
        <v>296</v>
      </c>
      <c r="C1516" s="155" t="s">
        <v>297</v>
      </c>
      <c r="D1516" s="156" t="s">
        <v>401</v>
      </c>
      <c r="E1516" s="156" t="s">
        <v>105</v>
      </c>
      <c r="F1516" s="156" t="s">
        <v>360</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433</v>
      </c>
      <c r="C1518" s="155" t="s">
        <v>458</v>
      </c>
      <c r="D1518" s="156" t="s">
        <v>459</v>
      </c>
      <c r="E1518" s="156" t="s">
        <v>105</v>
      </c>
      <c r="F1518" s="156" t="s">
        <v>110</v>
      </c>
      <c r="G1518" s="157" t="str">
        <f>VLOOKUP(Repository_table[[#This Row],[Country of Destination]],$T$11:$U$47,2,)</f>
        <v>East Asia and Pacific</v>
      </c>
      <c r="H1518" s="156" t="s">
        <v>487</v>
      </c>
      <c r="I1518" s="156" t="s">
        <v>430</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403</v>
      </c>
      <c r="I1519" s="156" t="s">
        <v>265</v>
      </c>
      <c r="J1519" s="158">
        <v>3277492</v>
      </c>
      <c r="K1519" s="159"/>
      <c r="L1519" s="166"/>
      <c r="N1519" s="119"/>
    </row>
    <row r="1520" spans="1:14" s="17" customFormat="1" ht="13" x14ac:dyDescent="0.25">
      <c r="A1520" s="154">
        <v>43987</v>
      </c>
      <c r="B1520" s="155" t="s">
        <v>385</v>
      </c>
      <c r="C1520" s="155" t="s">
        <v>456</v>
      </c>
      <c r="D1520" s="156" t="s">
        <v>412</v>
      </c>
      <c r="E1520" s="156" t="s">
        <v>105</v>
      </c>
      <c r="F1520" s="156" t="s">
        <v>78</v>
      </c>
      <c r="G1520" s="157" t="str">
        <f>VLOOKUP(Repository_table[[#This Row],[Country of Destination]],$T$11:$U$47,2,)</f>
        <v>East Asia and Pacific</v>
      </c>
      <c r="H1520" s="156" t="s">
        <v>478</v>
      </c>
      <c r="I1520" s="156" t="s">
        <v>386</v>
      </c>
      <c r="J1520" s="158">
        <v>3506412</v>
      </c>
      <c r="K1520" s="159"/>
      <c r="L1520" s="166"/>
      <c r="N1520" s="119"/>
    </row>
    <row r="1521" spans="1:14" s="17" customFormat="1" ht="13" x14ac:dyDescent="0.25">
      <c r="A1521" s="154">
        <v>43987</v>
      </c>
      <c r="B1521" s="155" t="s">
        <v>58</v>
      </c>
      <c r="C1521" s="155" t="s">
        <v>58</v>
      </c>
      <c r="D1521" s="156" t="s">
        <v>417</v>
      </c>
      <c r="E1521" s="156" t="s">
        <v>105</v>
      </c>
      <c r="F1521" s="156" t="s">
        <v>323</v>
      </c>
      <c r="G1521" s="157" t="str">
        <f>VLOOKUP(Repository_table[[#This Row],[Country of Destination]],$T$11:$U$47,2,)</f>
        <v>Europe and Central Asia</v>
      </c>
      <c r="H1521" s="156" t="s">
        <v>501</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374</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374</v>
      </c>
      <c r="I1524" s="156" t="s">
        <v>258</v>
      </c>
      <c r="J1524" s="158">
        <v>2598044</v>
      </c>
      <c r="K1524" s="159"/>
      <c r="L1524" s="166" t="s">
        <v>57</v>
      </c>
      <c r="N1524" s="119"/>
    </row>
    <row r="1525" spans="1:14" s="17" customFormat="1" ht="13" x14ac:dyDescent="0.25">
      <c r="A1525" s="154">
        <v>43992</v>
      </c>
      <c r="B1525" s="155" t="s">
        <v>385</v>
      </c>
      <c r="C1525" s="155" t="s">
        <v>457</v>
      </c>
      <c r="D1525" s="156" t="s">
        <v>412</v>
      </c>
      <c r="E1525" s="156" t="s">
        <v>105</v>
      </c>
      <c r="F1525" s="156" t="s">
        <v>78</v>
      </c>
      <c r="G1525" s="157" t="str">
        <f>VLOOKUP(Repository_table[[#This Row],[Country of Destination]],$T$11:$U$47,2,)</f>
        <v>East Asia and Pacific</v>
      </c>
      <c r="H1525" s="156" t="s">
        <v>162</v>
      </c>
      <c r="I1525" s="156" t="s">
        <v>386</v>
      </c>
      <c r="J1525" s="158">
        <v>3635074</v>
      </c>
      <c r="K1525" s="159"/>
      <c r="L1525" s="166" t="s">
        <v>57</v>
      </c>
      <c r="N1525" s="119"/>
    </row>
    <row r="1526" spans="1:14" s="17" customFormat="1" ht="13" x14ac:dyDescent="0.25">
      <c r="A1526" s="154">
        <v>43992</v>
      </c>
      <c r="B1526" s="155" t="s">
        <v>385</v>
      </c>
      <c r="C1526" s="155" t="s">
        <v>456</v>
      </c>
      <c r="D1526" s="156" t="s">
        <v>412</v>
      </c>
      <c r="E1526" s="156" t="s">
        <v>105</v>
      </c>
      <c r="F1526" s="156" t="s">
        <v>78</v>
      </c>
      <c r="G1526" s="157" t="str">
        <f>VLOOKUP(Repository_table[[#This Row],[Country of Destination]],$T$11:$U$47,2,)</f>
        <v>East Asia and Pacific</v>
      </c>
      <c r="H1526" s="156" t="s">
        <v>162</v>
      </c>
      <c r="I1526" s="156" t="s">
        <v>386</v>
      </c>
      <c r="J1526" s="158">
        <v>66187</v>
      </c>
      <c r="K1526" s="159"/>
      <c r="L1526" s="166" t="s">
        <v>57</v>
      </c>
      <c r="N1526" s="119"/>
    </row>
    <row r="1527" spans="1:14" s="17" customFormat="1" ht="13" x14ac:dyDescent="0.25">
      <c r="A1527" s="154">
        <v>43993</v>
      </c>
      <c r="B1527" s="155" t="s">
        <v>385</v>
      </c>
      <c r="C1527" s="155" t="s">
        <v>456</v>
      </c>
      <c r="D1527" s="156" t="s">
        <v>412</v>
      </c>
      <c r="E1527" s="156" t="s">
        <v>105</v>
      </c>
      <c r="F1527" s="156" t="s">
        <v>281</v>
      </c>
      <c r="G1527" s="157" t="str">
        <f>VLOOKUP(Repository_table[[#This Row],[Country of Destination]],$T$11:$U$47,2,)</f>
        <v>Europe and Central Asia</v>
      </c>
      <c r="H1527" s="156" t="s">
        <v>303</v>
      </c>
      <c r="I1527" s="156" t="s">
        <v>386</v>
      </c>
      <c r="J1527" s="158">
        <v>3385246</v>
      </c>
      <c r="K1527" s="159"/>
      <c r="L1527" s="166"/>
      <c r="N1527" s="119"/>
    </row>
    <row r="1528" spans="1:14" s="17" customFormat="1" ht="25" x14ac:dyDescent="0.25">
      <c r="A1528" s="154">
        <v>43994</v>
      </c>
      <c r="B1528" s="155" t="s">
        <v>433</v>
      </c>
      <c r="C1528" s="155" t="s">
        <v>458</v>
      </c>
      <c r="D1528" s="156" t="s">
        <v>459</v>
      </c>
      <c r="E1528" s="156" t="s">
        <v>105</v>
      </c>
      <c r="F1528" s="156" t="s">
        <v>110</v>
      </c>
      <c r="G1528" s="157" t="str">
        <f>VLOOKUP(Repository_table[[#This Row],[Country of Destination]],$T$11:$U$47,2,)</f>
        <v>East Asia and Pacific</v>
      </c>
      <c r="H1528" s="156" t="s">
        <v>424</v>
      </c>
      <c r="I1528" s="156" t="s">
        <v>430</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502</v>
      </c>
      <c r="I1529" s="156" t="s">
        <v>265</v>
      </c>
      <c r="J1529" s="158">
        <v>3187235</v>
      </c>
      <c r="K1529" s="159"/>
      <c r="L1529" s="166"/>
      <c r="N1529" s="119"/>
    </row>
    <row r="1530" spans="1:14" s="17" customFormat="1" ht="13" x14ac:dyDescent="0.25">
      <c r="A1530" s="154">
        <v>43995</v>
      </c>
      <c r="B1530" s="155" t="s">
        <v>385</v>
      </c>
      <c r="C1530" s="155" t="s">
        <v>456</v>
      </c>
      <c r="D1530" s="156" t="s">
        <v>412</v>
      </c>
      <c r="E1530" s="156" t="s">
        <v>105</v>
      </c>
      <c r="F1530" s="156" t="s">
        <v>248</v>
      </c>
      <c r="G1530" s="157" t="str">
        <f>VLOOKUP(Repository_table[[#This Row],[Country of Destination]],$T$11:$U$47,2,)</f>
        <v>Europe and Central Asia</v>
      </c>
      <c r="H1530" s="156" t="s">
        <v>482</v>
      </c>
      <c r="I1530" s="156" t="s">
        <v>386</v>
      </c>
      <c r="J1530" s="158">
        <v>3278512</v>
      </c>
      <c r="K1530" s="159"/>
      <c r="L1530" s="166" t="s">
        <v>358</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399</v>
      </c>
      <c r="I1531" s="156" t="s">
        <v>258</v>
      </c>
      <c r="J1531" s="158">
        <v>3471472</v>
      </c>
      <c r="K1531" s="159"/>
      <c r="L1531" s="166"/>
      <c r="N1531" s="119"/>
    </row>
    <row r="1532" spans="1:14" s="17" customFormat="1" ht="25" x14ac:dyDescent="0.25">
      <c r="A1532" s="154">
        <v>43996</v>
      </c>
      <c r="B1532" s="155" t="s">
        <v>296</v>
      </c>
      <c r="C1532" s="155" t="s">
        <v>297</v>
      </c>
      <c r="D1532" s="156" t="s">
        <v>401</v>
      </c>
      <c r="E1532" s="156" t="s">
        <v>105</v>
      </c>
      <c r="F1532" s="156" t="s">
        <v>174</v>
      </c>
      <c r="G1532" s="157" t="str">
        <f>VLOOKUP(Repository_table[[#This Row],[Country of Destination]],$T$11:$U$47,2,)</f>
        <v>Latin America and the Caribbean</v>
      </c>
      <c r="H1532" s="156" t="s">
        <v>449</v>
      </c>
      <c r="I1532" s="156" t="s">
        <v>300</v>
      </c>
      <c r="J1532" s="158">
        <v>2229454</v>
      </c>
      <c r="K1532" s="159"/>
      <c r="L1532" s="166"/>
      <c r="N1532" s="119"/>
    </row>
    <row r="1533" spans="1:14" s="17" customFormat="1" ht="13" x14ac:dyDescent="0.25">
      <c r="A1533" s="154">
        <v>43998</v>
      </c>
      <c r="B1533" s="155" t="s">
        <v>385</v>
      </c>
      <c r="C1533" s="155" t="s">
        <v>456</v>
      </c>
      <c r="D1533" s="156" t="s">
        <v>412</v>
      </c>
      <c r="E1533" s="156" t="s">
        <v>105</v>
      </c>
      <c r="F1533" s="156" t="s">
        <v>65</v>
      </c>
      <c r="G1533" s="157" t="str">
        <f>VLOOKUP(Repository_table[[#This Row],[Country of Destination]],$T$11:$U$47,2,)</f>
        <v>South Asia</v>
      </c>
      <c r="H1533" s="156" t="s">
        <v>332</v>
      </c>
      <c r="I1533" s="156" t="s">
        <v>386</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385</v>
      </c>
      <c r="C1535" s="155" t="s">
        <v>456</v>
      </c>
      <c r="D1535" s="156" t="s">
        <v>412</v>
      </c>
      <c r="E1535" s="156" t="s">
        <v>105</v>
      </c>
      <c r="F1535" s="156" t="s">
        <v>200</v>
      </c>
      <c r="G1535" s="157" t="str">
        <f>VLOOKUP(Repository_table[[#This Row],[Country of Destination]],$T$11:$U$47,2,)</f>
        <v>Europe and Central Asia</v>
      </c>
      <c r="H1535" s="156" t="s">
        <v>168</v>
      </c>
      <c r="I1535" s="156" t="s">
        <v>386</v>
      </c>
      <c r="J1535" s="158">
        <v>3399685</v>
      </c>
      <c r="K1535" s="159"/>
      <c r="L1535" s="166" t="s">
        <v>358</v>
      </c>
      <c r="N1535" s="119"/>
    </row>
    <row r="1536" spans="1:14" s="17" customFormat="1" ht="13" x14ac:dyDescent="0.25">
      <c r="A1536" s="154">
        <v>44001</v>
      </c>
      <c r="B1536" s="155" t="s">
        <v>385</v>
      </c>
      <c r="C1536" s="155" t="s">
        <v>456</v>
      </c>
      <c r="D1536" s="156" t="s">
        <v>412</v>
      </c>
      <c r="E1536" s="156" t="s">
        <v>105</v>
      </c>
      <c r="F1536" s="156" t="s">
        <v>65</v>
      </c>
      <c r="G1536" s="157" t="str">
        <f>VLOOKUP(Repository_table[[#This Row],[Country of Destination]],$T$11:$U$47,2,)</f>
        <v>South Asia</v>
      </c>
      <c r="H1536" s="156" t="s">
        <v>230</v>
      </c>
      <c r="I1536" s="156" t="s">
        <v>386</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385</v>
      </c>
      <c r="C1539" s="155" t="s">
        <v>484</v>
      </c>
      <c r="D1539" s="156" t="s">
        <v>475</v>
      </c>
      <c r="E1539" s="156" t="s">
        <v>105</v>
      </c>
      <c r="F1539" s="156" t="s">
        <v>109</v>
      </c>
      <c r="G1539" s="157" t="str">
        <f>VLOOKUP(Repository_table[[#This Row],[Country of Destination]],$T$11:$U$47,2,)</f>
        <v>Latin America and the Caribbean</v>
      </c>
      <c r="H1539" s="156" t="s">
        <v>275</v>
      </c>
      <c r="I1539" s="156" t="s">
        <v>386</v>
      </c>
      <c r="J1539" s="158">
        <v>3313072</v>
      </c>
      <c r="K1539" s="159"/>
      <c r="L1539" s="166"/>
      <c r="N1539" s="119"/>
    </row>
    <row r="1540" spans="1:14" s="17" customFormat="1" ht="25" x14ac:dyDescent="0.25">
      <c r="A1540" s="154">
        <v>44004</v>
      </c>
      <c r="B1540" s="155" t="s">
        <v>296</v>
      </c>
      <c r="C1540" s="155" t="s">
        <v>297</v>
      </c>
      <c r="D1540" s="156" t="s">
        <v>401</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433</v>
      </c>
      <c r="C1542" s="155" t="s">
        <v>458</v>
      </c>
      <c r="D1542" s="156" t="s">
        <v>459</v>
      </c>
      <c r="E1542" s="156" t="s">
        <v>105</v>
      </c>
      <c r="F1542" s="156" t="s">
        <v>110</v>
      </c>
      <c r="G1542" s="157" t="str">
        <f>VLOOKUP(Repository_table[[#This Row],[Country of Destination]],$T$11:$U$47,2,)</f>
        <v>East Asia and Pacific</v>
      </c>
      <c r="H1542" s="156" t="s">
        <v>311</v>
      </c>
      <c r="I1542" s="156" t="s">
        <v>430</v>
      </c>
      <c r="J1542" s="158">
        <v>3691386</v>
      </c>
      <c r="K1542" s="159"/>
      <c r="L1542" s="166"/>
      <c r="N1542" s="119"/>
    </row>
    <row r="1543" spans="1:14" s="17" customFormat="1" ht="13" x14ac:dyDescent="0.25">
      <c r="A1543" s="154">
        <v>44008</v>
      </c>
      <c r="B1543" s="155" t="s">
        <v>385</v>
      </c>
      <c r="C1543" s="155" t="s">
        <v>456</v>
      </c>
      <c r="D1543" s="156" t="s">
        <v>384</v>
      </c>
      <c r="E1543" s="156" t="s">
        <v>190</v>
      </c>
      <c r="F1543" s="156" t="s">
        <v>78</v>
      </c>
      <c r="G1543" s="157" t="str">
        <f>VLOOKUP(Repository_table[[#This Row],[Country of Destination]],$T$11:$U$47,2,)</f>
        <v>East Asia and Pacific</v>
      </c>
      <c r="H1543" s="156" t="s">
        <v>372</v>
      </c>
      <c r="I1543" s="156" t="s">
        <v>386</v>
      </c>
      <c r="J1543" s="158">
        <v>3541153</v>
      </c>
      <c r="K1543" s="159"/>
      <c r="L1543" s="166" t="s">
        <v>358</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474</v>
      </c>
      <c r="I1544" s="156" t="s">
        <v>258</v>
      </c>
      <c r="J1544" s="158">
        <v>3186142</v>
      </c>
      <c r="K1544" s="159"/>
      <c r="L1544" s="166"/>
      <c r="N1544" s="119"/>
    </row>
    <row r="1545" spans="1:14" s="17" customFormat="1" ht="13" x14ac:dyDescent="0.25">
      <c r="A1545" s="154">
        <v>44009</v>
      </c>
      <c r="B1545" s="155" t="s">
        <v>58</v>
      </c>
      <c r="C1545" s="155" t="s">
        <v>58</v>
      </c>
      <c r="D1545" s="156"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385</v>
      </c>
      <c r="C1546" s="155" t="s">
        <v>456</v>
      </c>
      <c r="D1546" s="156" t="s">
        <v>412</v>
      </c>
      <c r="E1546" s="156" t="s">
        <v>105</v>
      </c>
      <c r="F1546" s="156" t="s">
        <v>78</v>
      </c>
      <c r="G1546" s="157" t="str">
        <f>VLOOKUP(Repository_table[[#This Row],[Country of Destination]],$T$11:$U$47,2,)</f>
        <v>East Asia and Pacific</v>
      </c>
      <c r="H1546" s="156" t="s">
        <v>428</v>
      </c>
      <c r="I1546" s="156" t="s">
        <v>386</v>
      </c>
      <c r="J1546" s="158">
        <v>3504147</v>
      </c>
      <c r="K1546" s="159"/>
      <c r="L1546" s="166"/>
      <c r="N1546" s="119"/>
    </row>
    <row r="1547" spans="1:14" s="17" customFormat="1" ht="25" x14ac:dyDescent="0.25">
      <c r="A1547" s="154">
        <v>44010</v>
      </c>
      <c r="B1547" s="171" t="s">
        <v>458</v>
      </c>
      <c r="C1547" s="155" t="s">
        <v>471</v>
      </c>
      <c r="D1547" s="172" t="s">
        <v>545</v>
      </c>
      <c r="E1547" s="156" t="s">
        <v>105</v>
      </c>
      <c r="F1547" s="156" t="s">
        <v>78</v>
      </c>
      <c r="G1547" s="157" t="str">
        <f>VLOOKUP(Repository_table[[#This Row],[Country of Destination]],$T$11:$U$47,2,)</f>
        <v>East Asia and Pacific</v>
      </c>
      <c r="H1547" s="156" t="s">
        <v>479</v>
      </c>
      <c r="I1547" s="156" t="s">
        <v>430</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385</v>
      </c>
      <c r="C1549" s="155" t="s">
        <v>457</v>
      </c>
      <c r="D1549" s="156" t="s">
        <v>412</v>
      </c>
      <c r="E1549" s="156" t="s">
        <v>105</v>
      </c>
      <c r="F1549" s="156" t="s">
        <v>78</v>
      </c>
      <c r="G1549" s="157" t="str">
        <f>VLOOKUP(Repository_table[[#This Row],[Country of Destination]],$T$11:$U$47,2,)</f>
        <v>East Asia and Pacific</v>
      </c>
      <c r="H1549" s="156" t="s">
        <v>367</v>
      </c>
      <c r="I1549" s="156" t="s">
        <v>386</v>
      </c>
      <c r="J1549" s="158">
        <v>3648296</v>
      </c>
      <c r="K1549" s="159"/>
      <c r="L1549" s="166"/>
      <c r="N1549" s="119"/>
    </row>
    <row r="1550" spans="1:14" s="17" customFormat="1" ht="13" x14ac:dyDescent="0.25">
      <c r="A1550" s="154">
        <v>44013</v>
      </c>
      <c r="B1550" s="155" t="s">
        <v>58</v>
      </c>
      <c r="C1550" s="155" t="s">
        <v>58</v>
      </c>
      <c r="D1550" s="156" t="s">
        <v>398</v>
      </c>
      <c r="E1550" s="156" t="s">
        <v>105</v>
      </c>
      <c r="F1550" s="156" t="s">
        <v>65</v>
      </c>
      <c r="G1550" s="157" t="str">
        <f>VLOOKUP(Repository_table[[#This Row],[Country of Destination]],$T$11:$U$47,2,)</f>
        <v>South Asia</v>
      </c>
      <c r="H1550" s="156" t="s">
        <v>504</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504</v>
      </c>
      <c r="I1551" s="156" t="s">
        <v>265</v>
      </c>
      <c r="J1551" s="158">
        <v>590712</v>
      </c>
      <c r="K1551" s="159"/>
      <c r="L1551" s="166" t="s">
        <v>57</v>
      </c>
      <c r="N1551" s="119"/>
    </row>
    <row r="1552" spans="1:14" s="17" customFormat="1" ht="13" x14ac:dyDescent="0.25">
      <c r="A1552" s="154">
        <v>44014</v>
      </c>
      <c r="B1552" s="155" t="s">
        <v>385</v>
      </c>
      <c r="C1552" s="155" t="s">
        <v>456</v>
      </c>
      <c r="D1552" s="156" t="s">
        <v>412</v>
      </c>
      <c r="E1552" s="156" t="s">
        <v>105</v>
      </c>
      <c r="F1552" s="156" t="s">
        <v>322</v>
      </c>
      <c r="G1552" s="157" t="str">
        <f>VLOOKUP(Repository_table[[#This Row],[Country of Destination]],$T$11:$U$47,2,)</f>
        <v>Middle East and North Africa</v>
      </c>
      <c r="H1552" s="156" t="s">
        <v>450</v>
      </c>
      <c r="I1552" s="156" t="s">
        <v>386</v>
      </c>
      <c r="J1552" s="158">
        <v>3276610</v>
      </c>
      <c r="K1552" s="159"/>
      <c r="L1552" s="166" t="s">
        <v>358</v>
      </c>
      <c r="N1552" s="119"/>
    </row>
    <row r="1553" spans="1:14" s="17" customFormat="1" ht="25" x14ac:dyDescent="0.25">
      <c r="A1553" s="154">
        <v>44014</v>
      </c>
      <c r="B1553" s="155" t="s">
        <v>296</v>
      </c>
      <c r="C1553" s="155" t="s">
        <v>297</v>
      </c>
      <c r="D1553" s="156" t="s">
        <v>402</v>
      </c>
      <c r="E1553" s="156" t="s">
        <v>105</v>
      </c>
      <c r="F1553" s="156" t="s">
        <v>287</v>
      </c>
      <c r="G1553" s="157" t="str">
        <f>VLOOKUP(Repository_table[[#This Row],[Country of Destination]],$T$11:$U$47,2,)</f>
        <v>East Asia and Pacific</v>
      </c>
      <c r="H1553" s="156" t="s">
        <v>425</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406</v>
      </c>
      <c r="I1555" s="156" t="s">
        <v>258</v>
      </c>
      <c r="J1555" s="158">
        <v>3487513</v>
      </c>
      <c r="K1555" s="159"/>
      <c r="L1555" s="166"/>
      <c r="N1555" s="119"/>
    </row>
    <row r="1556" spans="1:14" s="17" customFormat="1" ht="13" x14ac:dyDescent="0.25">
      <c r="A1556" s="154">
        <v>44019</v>
      </c>
      <c r="B1556" s="155" t="s">
        <v>385</v>
      </c>
      <c r="C1556" s="155" t="s">
        <v>456</v>
      </c>
      <c r="D1556" s="156" t="s">
        <v>412</v>
      </c>
      <c r="E1556" s="156" t="s">
        <v>105</v>
      </c>
      <c r="F1556" s="156" t="s">
        <v>69</v>
      </c>
      <c r="G1556" s="157" t="str">
        <f>VLOOKUP(Repository_table[[#This Row],[Country of Destination]],$T$11:$U$47,2,)</f>
        <v>East Asia and Pacific</v>
      </c>
      <c r="H1556" s="156" t="s">
        <v>485</v>
      </c>
      <c r="I1556" s="156" t="s">
        <v>386</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385</v>
      </c>
      <c r="C1559" s="155" t="s">
        <v>484</v>
      </c>
      <c r="D1559" s="156" t="s">
        <v>475</v>
      </c>
      <c r="E1559" s="156" t="s">
        <v>105</v>
      </c>
      <c r="F1559" s="156" t="s">
        <v>109</v>
      </c>
      <c r="G1559" s="157" t="str">
        <f>VLOOKUP(Repository_table[[#This Row],[Country of Destination]],$T$11:$U$47,2,)</f>
        <v>Latin America and the Caribbean</v>
      </c>
      <c r="H1559" s="156" t="s">
        <v>131</v>
      </c>
      <c r="I1559" s="156" t="s">
        <v>386</v>
      </c>
      <c r="J1559" s="158">
        <v>1515206</v>
      </c>
      <c r="K1559" s="159"/>
      <c r="L1559" s="166" t="s">
        <v>57</v>
      </c>
      <c r="N1559" s="119"/>
    </row>
    <row r="1560" spans="1:14" s="17" customFormat="1" ht="13" x14ac:dyDescent="0.25">
      <c r="A1560" s="154">
        <v>44022</v>
      </c>
      <c r="B1560" s="155" t="s">
        <v>385</v>
      </c>
      <c r="C1560" s="155" t="s">
        <v>456</v>
      </c>
      <c r="D1560" s="156" t="s">
        <v>412</v>
      </c>
      <c r="E1560" s="156" t="s">
        <v>105</v>
      </c>
      <c r="F1560" s="156" t="s">
        <v>174</v>
      </c>
      <c r="G1560" s="157" t="str">
        <f>VLOOKUP(Repository_table[[#This Row],[Country of Destination]],$T$11:$U$47,2,)</f>
        <v>Latin America and the Caribbean</v>
      </c>
      <c r="H1560" s="156" t="s">
        <v>131</v>
      </c>
      <c r="I1560" s="156" t="s">
        <v>386</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373</v>
      </c>
      <c r="I1561" s="156" t="s">
        <v>258</v>
      </c>
      <c r="J1561" s="158">
        <v>3607196</v>
      </c>
      <c r="K1561" s="159"/>
      <c r="L1561" s="166"/>
      <c r="N1561" s="119"/>
    </row>
    <row r="1562" spans="1:14" s="17" customFormat="1" ht="13" x14ac:dyDescent="0.25">
      <c r="A1562" s="154">
        <v>44023</v>
      </c>
      <c r="B1562" s="155" t="s">
        <v>58</v>
      </c>
      <c r="C1562" s="155" t="s">
        <v>58</v>
      </c>
      <c r="D1562" s="156" t="s">
        <v>417</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385</v>
      </c>
      <c r="C1564" s="155" t="s">
        <v>456</v>
      </c>
      <c r="D1564" s="156" t="s">
        <v>412</v>
      </c>
      <c r="E1564" s="156" t="s">
        <v>105</v>
      </c>
      <c r="F1564" s="156" t="s">
        <v>78</v>
      </c>
      <c r="G1564" s="157" t="str">
        <f>VLOOKUP(Repository_table[[#This Row],[Country of Destination]],$T$11:$U$47,2,)</f>
        <v>East Asia and Pacific</v>
      </c>
      <c r="H1564" s="156" t="s">
        <v>413</v>
      </c>
      <c r="I1564" s="156" t="s">
        <v>386</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482</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385</v>
      </c>
      <c r="C1567" s="155" t="s">
        <v>456</v>
      </c>
      <c r="D1567" s="156" t="s">
        <v>412</v>
      </c>
      <c r="E1567" s="156" t="s">
        <v>105</v>
      </c>
      <c r="F1567" s="156" t="s">
        <v>236</v>
      </c>
      <c r="G1567" s="157" t="str">
        <f>VLOOKUP(Repository_table[[#This Row],[Country of Destination]],$T$11:$U$47,2,)</f>
        <v>Europe and Central Asia</v>
      </c>
      <c r="H1567" s="156" t="s">
        <v>481</v>
      </c>
      <c r="I1567" s="156" t="s">
        <v>386</v>
      </c>
      <c r="J1567" s="158">
        <v>3409360</v>
      </c>
      <c r="K1567" s="159"/>
      <c r="L1567" s="166" t="s">
        <v>358</v>
      </c>
      <c r="N1567" s="119"/>
    </row>
    <row r="1568" spans="1:14" s="17" customFormat="1" ht="13" x14ac:dyDescent="0.25">
      <c r="A1568" s="154">
        <v>44032</v>
      </c>
      <c r="B1568" s="155" t="s">
        <v>385</v>
      </c>
      <c r="C1568" s="155" t="s">
        <v>457</v>
      </c>
      <c r="D1568" s="156" t="s">
        <v>412</v>
      </c>
      <c r="E1568" s="156" t="s">
        <v>105</v>
      </c>
      <c r="F1568" s="156" t="s">
        <v>236</v>
      </c>
      <c r="G1568" s="157" t="str">
        <f>VLOOKUP(Repository_table[[#This Row],[Country of Destination]],$T$11:$U$47,2,)</f>
        <v>Europe and Central Asia</v>
      </c>
      <c r="H1568" s="156" t="s">
        <v>282</v>
      </c>
      <c r="I1568" s="156" t="s">
        <v>386</v>
      </c>
      <c r="J1568" s="158">
        <v>3615088</v>
      </c>
      <c r="K1568" s="159"/>
      <c r="L1568" s="166"/>
      <c r="N1568" s="119"/>
    </row>
    <row r="1569" spans="1:14" s="17" customFormat="1" ht="13" x14ac:dyDescent="0.25">
      <c r="A1569" s="154">
        <v>44032</v>
      </c>
      <c r="B1569" s="155" t="s">
        <v>58</v>
      </c>
      <c r="C1569" s="155" t="s">
        <v>58</v>
      </c>
      <c r="D1569" s="156" t="s">
        <v>247</v>
      </c>
      <c r="E1569" s="156" t="s">
        <v>105</v>
      </c>
      <c r="F1569" s="156" t="s">
        <v>324</v>
      </c>
      <c r="G1569" s="157" t="str">
        <f>VLOOKUP(Repository_table[[#This Row],[Country of Destination]],$T$11:$U$47,2,)</f>
        <v>East Asia and Pacific</v>
      </c>
      <c r="H1569" s="156" t="s">
        <v>467</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401</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458</v>
      </c>
      <c r="C1572" s="155" t="s">
        <v>471</v>
      </c>
      <c r="D1572" s="173" t="s">
        <v>545</v>
      </c>
      <c r="E1572" s="156" t="s">
        <v>105</v>
      </c>
      <c r="F1572" s="156" t="s">
        <v>65</v>
      </c>
      <c r="G1572" s="157" t="str">
        <f>VLOOKUP(Repository_table[[#This Row],[Country of Destination]],$T$11:$U$47,2,)</f>
        <v>South Asia</v>
      </c>
      <c r="H1572" s="156" t="s">
        <v>357</v>
      </c>
      <c r="I1572" s="156" t="s">
        <v>430</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454</v>
      </c>
      <c r="I1573" s="156" t="s">
        <v>258</v>
      </c>
      <c r="J1573" s="158">
        <v>3463298</v>
      </c>
      <c r="K1573" s="159"/>
      <c r="L1573" s="166"/>
      <c r="N1573" s="119"/>
    </row>
    <row r="1574" spans="1:14" s="17" customFormat="1" ht="13" x14ac:dyDescent="0.25">
      <c r="A1574" s="154">
        <v>44039</v>
      </c>
      <c r="B1574" s="155" t="s">
        <v>385</v>
      </c>
      <c r="C1574" s="155" t="s">
        <v>456</v>
      </c>
      <c r="D1574" s="156" t="s">
        <v>412</v>
      </c>
      <c r="E1574" s="156" t="s">
        <v>105</v>
      </c>
      <c r="F1574" s="156" t="s">
        <v>69</v>
      </c>
      <c r="G1574" s="157" t="str">
        <f>VLOOKUP(Repository_table[[#This Row],[Country of Destination]],$T$11:$U$47,2,)</f>
        <v>East Asia and Pacific</v>
      </c>
      <c r="H1574" s="156" t="s">
        <v>205</v>
      </c>
      <c r="I1574" s="156" t="s">
        <v>386</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385</v>
      </c>
      <c r="C1576" s="155" t="s">
        <v>456</v>
      </c>
      <c r="D1576" s="156" t="s">
        <v>505</v>
      </c>
      <c r="E1576" s="156" t="s">
        <v>190</v>
      </c>
      <c r="F1576" s="156" t="s">
        <v>298</v>
      </c>
      <c r="G1576" s="157" t="str">
        <f>VLOOKUP(Repository_table[[#This Row],[Country of Destination]],$T$11:$U$47,2,)</f>
        <v>Europe and Central Asia</v>
      </c>
      <c r="H1576" s="156" t="s">
        <v>366</v>
      </c>
      <c r="I1576" s="156" t="s">
        <v>386</v>
      </c>
      <c r="J1576" s="158">
        <v>3321459</v>
      </c>
      <c r="K1576" s="159"/>
      <c r="L1576" s="166" t="s">
        <v>358</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441</v>
      </c>
      <c r="I1577" s="156" t="s">
        <v>258</v>
      </c>
      <c r="J1577" s="158">
        <v>3221928</v>
      </c>
      <c r="K1577" s="159"/>
      <c r="L1577" s="166"/>
      <c r="N1577" s="119"/>
    </row>
    <row r="1578" spans="1:14" s="17" customFormat="1" ht="25" x14ac:dyDescent="0.25">
      <c r="A1578" s="154">
        <v>44043</v>
      </c>
      <c r="B1578" s="155" t="s">
        <v>296</v>
      </c>
      <c r="C1578" s="155" t="s">
        <v>297</v>
      </c>
      <c r="D1578" s="156" t="s">
        <v>401</v>
      </c>
      <c r="E1578" s="156" t="s">
        <v>105</v>
      </c>
      <c r="F1578" s="156" t="s">
        <v>452</v>
      </c>
      <c r="G1578" s="157" t="str">
        <f>VLOOKUP(Repository_table[[#This Row],[Country of Destination]],$T$11:$U$47,2,)</f>
        <v>South Asia</v>
      </c>
      <c r="H1578" s="156" t="s">
        <v>449</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385</v>
      </c>
      <c r="C1580" s="155" t="s">
        <v>457</v>
      </c>
      <c r="D1580" s="156" t="s">
        <v>412</v>
      </c>
      <c r="E1580" s="156" t="s">
        <v>105</v>
      </c>
      <c r="F1580" s="156" t="s">
        <v>221</v>
      </c>
      <c r="G1580" s="157" t="str">
        <f>VLOOKUP(Repository_table[[#This Row],[Country of Destination]],$T$11:$U$47,2,)</f>
        <v>Middle East and North Africa</v>
      </c>
      <c r="H1580" s="156" t="s">
        <v>387</v>
      </c>
      <c r="I1580" s="156" t="s">
        <v>386</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385</v>
      </c>
      <c r="C1584" s="155" t="s">
        <v>484</v>
      </c>
      <c r="D1584" s="156" t="s">
        <v>475</v>
      </c>
      <c r="E1584" s="156" t="s">
        <v>105</v>
      </c>
      <c r="F1584" s="156" t="s">
        <v>197</v>
      </c>
      <c r="G1584" s="157" t="str">
        <f>VLOOKUP(Repository_table[[#This Row],[Country of Destination]],$T$11:$U$47,2,)</f>
        <v>Latin America and the Caribbean</v>
      </c>
      <c r="H1584" s="156" t="s">
        <v>303</v>
      </c>
      <c r="I1584" s="156" t="s">
        <v>386</v>
      </c>
      <c r="J1584" s="158">
        <v>549993</v>
      </c>
      <c r="K1584" s="159"/>
      <c r="L1584" s="167" t="s">
        <v>414</v>
      </c>
      <c r="N1584" s="119"/>
    </row>
    <row r="1585" spans="1:14" s="17" customFormat="1" x14ac:dyDescent="0.25">
      <c r="A1585" s="154">
        <v>44049</v>
      </c>
      <c r="B1585" s="155" t="s">
        <v>385</v>
      </c>
      <c r="C1585" s="155" t="s">
        <v>484</v>
      </c>
      <c r="D1585" s="156" t="s">
        <v>475</v>
      </c>
      <c r="E1585" s="156" t="s">
        <v>105</v>
      </c>
      <c r="F1585" s="156" t="s">
        <v>181</v>
      </c>
      <c r="G1585" s="157" t="str">
        <f>VLOOKUP(Repository_table[[#This Row],[Country of Destination]],$T$11:$U$47,2,)</f>
        <v>Latin America and the Caribbean</v>
      </c>
      <c r="H1585" s="156" t="s">
        <v>303</v>
      </c>
      <c r="I1585" s="156" t="s">
        <v>386</v>
      </c>
      <c r="J1585" s="158">
        <v>2771824</v>
      </c>
      <c r="K1585" s="159"/>
      <c r="L1585" s="167" t="s">
        <v>414</v>
      </c>
      <c r="N1585" s="119"/>
    </row>
    <row r="1586" spans="1:14" s="17" customFormat="1" x14ac:dyDescent="0.25">
      <c r="A1586" s="154">
        <v>44049</v>
      </c>
      <c r="B1586" s="155" t="s">
        <v>385</v>
      </c>
      <c r="C1586" s="155" t="s">
        <v>456</v>
      </c>
      <c r="D1586" s="156" t="s">
        <v>412</v>
      </c>
      <c r="E1586" s="156" t="s">
        <v>105</v>
      </c>
      <c r="F1586" s="156" t="s">
        <v>69</v>
      </c>
      <c r="G1586" s="157" t="str">
        <f>VLOOKUP(Repository_table[[#This Row],[Country of Destination]],$T$11:$U$47,2,)</f>
        <v>East Asia and Pacific</v>
      </c>
      <c r="H1586" s="156" t="s">
        <v>162</v>
      </c>
      <c r="I1586" s="156" t="s">
        <v>386</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385</v>
      </c>
      <c r="C1588" s="155" t="s">
        <v>457</v>
      </c>
      <c r="D1588" s="156" t="s">
        <v>412</v>
      </c>
      <c r="E1588" s="156" t="s">
        <v>105</v>
      </c>
      <c r="F1588" s="156" t="s">
        <v>322</v>
      </c>
      <c r="G1588" s="157" t="str">
        <f>VLOOKUP(Repository_table[[#This Row],[Country of Destination]],$T$11:$U$47,2,)</f>
        <v>Middle East and North Africa</v>
      </c>
      <c r="H1588" s="156" t="s">
        <v>159</v>
      </c>
      <c r="I1588" s="156" t="s">
        <v>386</v>
      </c>
      <c r="J1588" s="158">
        <v>3358921</v>
      </c>
      <c r="K1588" s="159"/>
      <c r="L1588" s="167"/>
      <c r="N1588" s="119"/>
    </row>
    <row r="1589" spans="1:14" s="17" customFormat="1" ht="25" x14ac:dyDescent="0.25">
      <c r="A1589" s="154">
        <v>44053</v>
      </c>
      <c r="B1589" s="155" t="s">
        <v>296</v>
      </c>
      <c r="C1589" s="155" t="s">
        <v>297</v>
      </c>
      <c r="D1589" s="156" t="s">
        <v>401</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458</v>
      </c>
      <c r="C1590" s="155" t="s">
        <v>471</v>
      </c>
      <c r="D1590" s="172" t="s">
        <v>545</v>
      </c>
      <c r="E1590" s="156" t="s">
        <v>105</v>
      </c>
      <c r="F1590" s="156" t="s">
        <v>78</v>
      </c>
      <c r="G1590" s="157" t="str">
        <f>VLOOKUP(Repository_table[[#This Row],[Country of Destination]],$T$11:$U$47,2,)</f>
        <v>East Asia and Pacific</v>
      </c>
      <c r="H1590" s="156" t="s">
        <v>470</v>
      </c>
      <c r="I1590" s="156" t="s">
        <v>430</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502</v>
      </c>
      <c r="I1591" s="156" t="s">
        <v>265</v>
      </c>
      <c r="J1591" s="158">
        <v>3154870</v>
      </c>
      <c r="K1591" s="159"/>
      <c r="L1591" s="167"/>
      <c r="N1591" s="119"/>
    </row>
    <row r="1592" spans="1:14" s="17" customFormat="1" x14ac:dyDescent="0.25">
      <c r="A1592" s="154">
        <v>44056</v>
      </c>
      <c r="B1592" s="155" t="s">
        <v>385</v>
      </c>
      <c r="C1592" s="155" t="s">
        <v>456</v>
      </c>
      <c r="D1592" s="156" t="s">
        <v>412</v>
      </c>
      <c r="E1592" s="156" t="s">
        <v>105</v>
      </c>
      <c r="F1592" s="156" t="s">
        <v>69</v>
      </c>
      <c r="G1592" s="157" t="str">
        <f>VLOOKUP(Repository_table[[#This Row],[Country of Destination]],$T$11:$U$47,2,)</f>
        <v>East Asia and Pacific</v>
      </c>
      <c r="H1592" s="156" t="s">
        <v>168</v>
      </c>
      <c r="I1592" s="156" t="s">
        <v>386</v>
      </c>
      <c r="J1592" s="158">
        <v>2288164</v>
      </c>
      <c r="K1592" s="159"/>
      <c r="L1592" s="167" t="s">
        <v>57</v>
      </c>
      <c r="N1592" s="119"/>
    </row>
    <row r="1593" spans="1:14" s="17" customFormat="1" x14ac:dyDescent="0.25">
      <c r="A1593" s="154">
        <v>44056</v>
      </c>
      <c r="B1593" s="155" t="s">
        <v>385</v>
      </c>
      <c r="C1593" s="155" t="s">
        <v>456</v>
      </c>
      <c r="D1593" s="156" t="s">
        <v>412</v>
      </c>
      <c r="E1593" s="156" t="s">
        <v>105</v>
      </c>
      <c r="F1593" s="156" t="s">
        <v>69</v>
      </c>
      <c r="G1593" s="157" t="str">
        <f>VLOOKUP(Repository_table[[#This Row],[Country of Destination]],$T$11:$U$47,2,)</f>
        <v>East Asia and Pacific</v>
      </c>
      <c r="H1593" s="156" t="s">
        <v>168</v>
      </c>
      <c r="I1593" s="156" t="s">
        <v>386</v>
      </c>
      <c r="J1593" s="158">
        <v>1046630</v>
      </c>
      <c r="K1593" s="159"/>
      <c r="L1593" s="167" t="s">
        <v>414</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492</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x14ac:dyDescent="0.25">
      <c r="A1596" s="154">
        <v>44058</v>
      </c>
      <c r="B1596" s="155" t="s">
        <v>433</v>
      </c>
      <c r="C1596" s="148" t="s">
        <v>500</v>
      </c>
      <c r="D1596" s="156" t="s">
        <v>459</v>
      </c>
      <c r="E1596" s="156" t="s">
        <v>105</v>
      </c>
      <c r="F1596" s="156" t="s">
        <v>109</v>
      </c>
      <c r="G1596" s="157" t="str">
        <f>VLOOKUP(Repository_table[[#This Row],[Country of Destination]],$T$11:$U$47,2,)</f>
        <v>Latin America and the Caribbean</v>
      </c>
      <c r="H1596" s="156" t="s">
        <v>83</v>
      </c>
      <c r="I1596" s="156" t="s">
        <v>430</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385</v>
      </c>
      <c r="C1598" s="155" t="s">
        <v>456</v>
      </c>
      <c r="D1598" s="156" t="s">
        <v>412</v>
      </c>
      <c r="E1598" s="156" t="s">
        <v>105</v>
      </c>
      <c r="F1598" s="156" t="s">
        <v>78</v>
      </c>
      <c r="G1598" s="157" t="str">
        <f>VLOOKUP(Repository_table[[#This Row],[Country of Destination]],$T$11:$U$47,2,)</f>
        <v>East Asia and Pacific</v>
      </c>
      <c r="H1598" s="156" t="s">
        <v>203</v>
      </c>
      <c r="I1598" s="156" t="s">
        <v>386</v>
      </c>
      <c r="J1598" s="158">
        <v>3674003</v>
      </c>
      <c r="K1598" s="159"/>
      <c r="L1598" s="167"/>
      <c r="N1598" s="119"/>
    </row>
    <row r="1599" spans="1:14" s="17" customFormat="1" x14ac:dyDescent="0.25">
      <c r="A1599" s="154">
        <v>44061</v>
      </c>
      <c r="B1599" s="155" t="s">
        <v>385</v>
      </c>
      <c r="C1599" s="155" t="s">
        <v>457</v>
      </c>
      <c r="D1599" s="156" t="s">
        <v>412</v>
      </c>
      <c r="E1599" s="156" t="s">
        <v>105</v>
      </c>
      <c r="F1599" s="156" t="s">
        <v>78</v>
      </c>
      <c r="G1599" s="157" t="str">
        <f>VLOOKUP(Repository_table[[#This Row],[Country of Destination]],$T$11:$U$47,2,)</f>
        <v>East Asia and Pacific</v>
      </c>
      <c r="H1599" s="156" t="s">
        <v>442</v>
      </c>
      <c r="I1599" s="156" t="s">
        <v>386</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398</v>
      </c>
      <c r="E1602" s="156" t="s">
        <v>105</v>
      </c>
      <c r="F1602" s="156" t="s">
        <v>174</v>
      </c>
      <c r="G1602" s="157" t="str">
        <f>VLOOKUP(Repository_table[[#This Row],[Country of Destination]],$T$11:$U$47,2,)</f>
        <v>Latin America and the Caribbean</v>
      </c>
      <c r="H1602" s="156" t="s">
        <v>375</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385</v>
      </c>
      <c r="C1604" s="155" t="s">
        <v>456</v>
      </c>
      <c r="D1604" s="156" t="s">
        <v>412</v>
      </c>
      <c r="E1604" s="156" t="s">
        <v>105</v>
      </c>
      <c r="F1604" s="156" t="s">
        <v>65</v>
      </c>
      <c r="G1604" s="157" t="str">
        <f>VLOOKUP(Repository_table[[#This Row],[Country of Destination]],$T$11:$U$47,2,)</f>
        <v>South Asia</v>
      </c>
      <c r="H1604" s="156" t="s">
        <v>382</v>
      </c>
      <c r="I1604" s="156" t="s">
        <v>386</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474</v>
      </c>
      <c r="I1605" s="156" t="s">
        <v>265</v>
      </c>
      <c r="J1605" s="158">
        <v>3001392</v>
      </c>
      <c r="K1605" s="159"/>
      <c r="L1605" s="167"/>
      <c r="N1605" s="119"/>
    </row>
    <row r="1606" spans="1:14" s="17" customFormat="1" x14ac:dyDescent="0.25">
      <c r="A1606" s="154">
        <v>44066</v>
      </c>
      <c r="B1606" s="155" t="s">
        <v>385</v>
      </c>
      <c r="C1606" s="155" t="s">
        <v>456</v>
      </c>
      <c r="D1606" s="156" t="s">
        <v>412</v>
      </c>
      <c r="E1606" s="156" t="s">
        <v>105</v>
      </c>
      <c r="F1606" s="156" t="s">
        <v>69</v>
      </c>
      <c r="G1606" s="157" t="str">
        <f>VLOOKUP(Repository_table[[#This Row],[Country of Destination]],$T$11:$U$47,2,)</f>
        <v>East Asia and Pacific</v>
      </c>
      <c r="H1606" s="156" t="s">
        <v>478</v>
      </c>
      <c r="I1606" s="156" t="s">
        <v>386</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399</v>
      </c>
      <c r="I1608" s="156" t="s">
        <v>258</v>
      </c>
      <c r="J1608" s="158">
        <v>3355353</v>
      </c>
      <c r="K1608" s="159"/>
      <c r="L1608" s="167"/>
      <c r="N1608" s="119"/>
    </row>
    <row r="1609" spans="1:14" s="17" customFormat="1" ht="13.5" x14ac:dyDescent="0.3">
      <c r="A1609" s="154">
        <v>44066</v>
      </c>
      <c r="B1609" s="174" t="s">
        <v>458</v>
      </c>
      <c r="C1609" s="155" t="s">
        <v>471</v>
      </c>
      <c r="D1609" s="172" t="s">
        <v>545</v>
      </c>
      <c r="E1609" s="156" t="s">
        <v>105</v>
      </c>
      <c r="F1609" s="156" t="s">
        <v>78</v>
      </c>
      <c r="G1609" s="157" t="str">
        <f>VLOOKUP(Repository_table[[#This Row],[Country of Destination]],$T$11:$U$47,2,)</f>
        <v>East Asia and Pacific</v>
      </c>
      <c r="H1609" s="156" t="s">
        <v>507</v>
      </c>
      <c r="I1609" s="156" t="s">
        <v>430</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401</v>
      </c>
      <c r="E1611" s="156" t="s">
        <v>105</v>
      </c>
      <c r="F1611" s="156" t="s">
        <v>78</v>
      </c>
      <c r="G1611" s="157" t="str">
        <f>VLOOKUP(Repository_table[[#This Row],[Country of Destination]],$T$11:$U$47,2,)</f>
        <v>East Asia and Pacific</v>
      </c>
      <c r="H1611" s="156" t="s">
        <v>461</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506</v>
      </c>
      <c r="I1612" s="156" t="s">
        <v>258</v>
      </c>
      <c r="J1612" s="158">
        <v>3221844</v>
      </c>
      <c r="K1612" s="159"/>
      <c r="L1612" s="167"/>
      <c r="N1612" s="119"/>
    </row>
    <row r="1613" spans="1:14" s="17" customFormat="1" x14ac:dyDescent="0.25">
      <c r="A1613" s="154">
        <v>44072</v>
      </c>
      <c r="B1613" s="155" t="s">
        <v>462</v>
      </c>
      <c r="C1613" s="155" t="s">
        <v>86</v>
      </c>
      <c r="D1613" s="156" t="s">
        <v>463</v>
      </c>
      <c r="E1613" s="156" t="s">
        <v>190</v>
      </c>
      <c r="F1613" s="156" t="s">
        <v>109</v>
      </c>
      <c r="G1613" s="157" t="str">
        <f>VLOOKUP(Repository_table[[#This Row],[Country of Destination]],$T$11:$U$47,2,)</f>
        <v>Latin America and the Caribbean</v>
      </c>
      <c r="H1613" s="156" t="s">
        <v>344</v>
      </c>
      <c r="I1613" s="156" t="s">
        <v>301</v>
      </c>
      <c r="J1613" s="158">
        <v>2559244</v>
      </c>
      <c r="K1613" s="159"/>
      <c r="L1613" s="167" t="s">
        <v>358</v>
      </c>
      <c r="N1613" s="119"/>
    </row>
    <row r="1614" spans="1:14" s="17" customFormat="1" x14ac:dyDescent="0.25">
      <c r="A1614" s="154">
        <v>44072</v>
      </c>
      <c r="B1614" s="155" t="s">
        <v>462</v>
      </c>
      <c r="C1614" s="155" t="s">
        <v>86</v>
      </c>
      <c r="D1614" s="156" t="s">
        <v>463</v>
      </c>
      <c r="E1614" s="156" t="s">
        <v>190</v>
      </c>
      <c r="F1614" s="156" t="s">
        <v>109</v>
      </c>
      <c r="G1614" s="157" t="str">
        <f>VLOOKUP(Repository_table[[#This Row],[Country of Destination]],$T$11:$U$47,2,)</f>
        <v>Latin America and the Caribbean</v>
      </c>
      <c r="H1614" s="156" t="s">
        <v>344</v>
      </c>
      <c r="I1614" s="156" t="s">
        <v>301</v>
      </c>
      <c r="J1614" s="158">
        <v>1137667</v>
      </c>
      <c r="K1614" s="159"/>
      <c r="L1614" s="167" t="s">
        <v>358</v>
      </c>
      <c r="N1614" s="119"/>
    </row>
    <row r="1615" spans="1:14" s="17" customFormat="1" ht="25" x14ac:dyDescent="0.25">
      <c r="A1615" s="154">
        <v>44074</v>
      </c>
      <c r="B1615" s="155" t="s">
        <v>296</v>
      </c>
      <c r="C1615" s="155" t="s">
        <v>297</v>
      </c>
      <c r="D1615" s="156" t="s">
        <v>402</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401</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406</v>
      </c>
      <c r="I1617" s="149" t="s">
        <v>258</v>
      </c>
      <c r="J1617" s="151">
        <v>3483456</v>
      </c>
      <c r="K1617" s="39"/>
      <c r="L1617" s="146"/>
      <c r="N1617" s="119"/>
    </row>
    <row r="1618" spans="1:14" s="17" customFormat="1" ht="25" x14ac:dyDescent="0.25">
      <c r="A1618" s="145">
        <v>44078</v>
      </c>
      <c r="B1618" s="148" t="s">
        <v>296</v>
      </c>
      <c r="C1618" s="148" t="s">
        <v>297</v>
      </c>
      <c r="D1618" s="149" t="s">
        <v>401</v>
      </c>
      <c r="E1618" s="149" t="s">
        <v>105</v>
      </c>
      <c r="F1618" s="149" t="s">
        <v>360</v>
      </c>
      <c r="G1618" s="150" t="str">
        <f>VLOOKUP(Repository_table[[#This Row],[Country of Destination]],$T$11:$U$47,2,)</f>
        <v>East Asia and Pacific</v>
      </c>
      <c r="H1618" s="149" t="s">
        <v>439</v>
      </c>
      <c r="I1618" s="149" t="s">
        <v>300</v>
      </c>
      <c r="J1618" s="151">
        <v>2958143</v>
      </c>
      <c r="K1618" s="39"/>
      <c r="L1618" s="146"/>
      <c r="N1618" s="119"/>
    </row>
    <row r="1619" spans="1:14" s="17" customFormat="1" ht="25" x14ac:dyDescent="0.25">
      <c r="A1619" s="145">
        <v>44078</v>
      </c>
      <c r="B1619" s="171" t="s">
        <v>458</v>
      </c>
      <c r="C1619" s="148" t="s">
        <v>471</v>
      </c>
      <c r="D1619" s="172" t="s">
        <v>545</v>
      </c>
      <c r="E1619" s="149" t="s">
        <v>105</v>
      </c>
      <c r="F1619" s="149" t="s">
        <v>271</v>
      </c>
      <c r="G1619" s="150" t="str">
        <f>VLOOKUP(Repository_table[[#This Row],[Country of Destination]],$T$11:$U$47,2,)</f>
        <v>Latin America and the Caribbean</v>
      </c>
      <c r="H1619" s="149" t="s">
        <v>172</v>
      </c>
      <c r="I1619" s="149" t="s">
        <v>430</v>
      </c>
      <c r="J1619" s="151">
        <v>2610276</v>
      </c>
      <c r="K1619" s="39"/>
      <c r="L1619" s="146"/>
      <c r="N1619" s="119"/>
    </row>
    <row r="1620" spans="1:14" s="17" customFormat="1" ht="25" x14ac:dyDescent="0.25">
      <c r="A1620" s="145">
        <v>44080</v>
      </c>
      <c r="B1620" s="148" t="s">
        <v>296</v>
      </c>
      <c r="C1620" s="148" t="s">
        <v>297</v>
      </c>
      <c r="D1620" s="149" t="s">
        <v>402</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410</v>
      </c>
      <c r="I1621" s="149" t="s">
        <v>258</v>
      </c>
      <c r="J1621" s="151">
        <v>3475247</v>
      </c>
      <c r="K1621" s="39"/>
      <c r="L1621" s="146"/>
      <c r="N1621" s="119"/>
    </row>
    <row r="1622" spans="1:14" s="17" customFormat="1" ht="25" x14ac:dyDescent="0.25">
      <c r="A1622" s="145">
        <v>44080</v>
      </c>
      <c r="B1622" s="171" t="s">
        <v>458</v>
      </c>
      <c r="C1622" s="148" t="s">
        <v>471</v>
      </c>
      <c r="D1622" s="172" t="s">
        <v>545</v>
      </c>
      <c r="E1622" s="149" t="s">
        <v>105</v>
      </c>
      <c r="F1622" s="149" t="s">
        <v>69</v>
      </c>
      <c r="G1622" s="150" t="str">
        <f>VLOOKUP(Repository_table[[#This Row],[Country of Destination]],$T$11:$U$47,2,)</f>
        <v>East Asia and Pacific</v>
      </c>
      <c r="H1622" s="149" t="s">
        <v>441</v>
      </c>
      <c r="I1622" s="149" t="s">
        <v>430</v>
      </c>
      <c r="J1622" s="151">
        <v>3855589</v>
      </c>
      <c r="K1622" s="39"/>
      <c r="L1622" s="146"/>
      <c r="N1622" s="119"/>
    </row>
    <row r="1623" spans="1:14" s="17" customFormat="1" ht="25" x14ac:dyDescent="0.25">
      <c r="A1623" s="145">
        <v>44081</v>
      </c>
      <c r="B1623" s="171" t="s">
        <v>458</v>
      </c>
      <c r="C1623" s="148" t="s">
        <v>471</v>
      </c>
      <c r="D1623" s="172" t="s">
        <v>545</v>
      </c>
      <c r="E1623" s="149" t="s">
        <v>105</v>
      </c>
      <c r="F1623" s="149" t="s">
        <v>217</v>
      </c>
      <c r="G1623" s="150" t="str">
        <f>VLOOKUP(Repository_table[[#This Row],[Country of Destination]],$T$11:$U$47,2,)</f>
        <v>Middle East and North Africa</v>
      </c>
      <c r="H1623" s="149" t="s">
        <v>141</v>
      </c>
      <c r="I1623" s="149" t="s">
        <v>430</v>
      </c>
      <c r="J1623" s="151">
        <v>3041065</v>
      </c>
      <c r="K1623" s="39"/>
      <c r="L1623" s="146"/>
      <c r="N1623" s="119"/>
    </row>
    <row r="1624" spans="1:14" s="17" customFormat="1" ht="25" x14ac:dyDescent="0.25">
      <c r="A1624" s="145">
        <v>44083</v>
      </c>
      <c r="B1624" s="148" t="s">
        <v>296</v>
      </c>
      <c r="C1624" s="148" t="s">
        <v>297</v>
      </c>
      <c r="D1624" s="149" t="s">
        <v>401</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402</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458</v>
      </c>
      <c r="C1626" s="148" t="s">
        <v>471</v>
      </c>
      <c r="D1626" s="172" t="s">
        <v>545</v>
      </c>
      <c r="E1626" s="149" t="s">
        <v>105</v>
      </c>
      <c r="F1626" s="149" t="s">
        <v>69</v>
      </c>
      <c r="G1626" s="150" t="str">
        <f>VLOOKUP(Repository_table[[#This Row],[Country of Destination]],$T$11:$U$47,2,)</f>
        <v>East Asia and Pacific</v>
      </c>
      <c r="H1626" s="149" t="s">
        <v>383</v>
      </c>
      <c r="I1626" s="149" t="s">
        <v>430</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508</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398</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401</v>
      </c>
      <c r="E1632" s="149" t="s">
        <v>105</v>
      </c>
      <c r="F1632" s="149" t="s">
        <v>66</v>
      </c>
      <c r="G1632" s="150" t="str">
        <f>VLOOKUP(Repository_table[[#This Row],[Country of Destination]],$T$11:$U$47,2,)</f>
        <v>Europe and Central Asia</v>
      </c>
      <c r="H1632" s="149" t="s">
        <v>424</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433</v>
      </c>
      <c r="C1634" s="148" t="s">
        <v>458</v>
      </c>
      <c r="D1634" s="149" t="s">
        <v>459</v>
      </c>
      <c r="E1634" s="149" t="s">
        <v>105</v>
      </c>
      <c r="F1634" s="149" t="s">
        <v>110</v>
      </c>
      <c r="G1634" s="150" t="str">
        <f>VLOOKUP(Repository_table[[#This Row],[Country of Destination]],$T$11:$U$47,2,)</f>
        <v>East Asia and Pacific</v>
      </c>
      <c r="H1634" s="149" t="s">
        <v>487</v>
      </c>
      <c r="I1634" s="149" t="s">
        <v>430</v>
      </c>
      <c r="J1634" s="151">
        <v>3816879</v>
      </c>
      <c r="K1634" s="39"/>
      <c r="L1634" s="146"/>
      <c r="N1634" s="119"/>
    </row>
    <row r="1635" spans="1:14" s="17" customFormat="1" x14ac:dyDescent="0.25">
      <c r="A1635" s="145">
        <v>44090</v>
      </c>
      <c r="B1635" s="148" t="s">
        <v>58</v>
      </c>
      <c r="C1635" s="148" t="s">
        <v>58</v>
      </c>
      <c r="D1635" s="149" t="s">
        <v>247</v>
      </c>
      <c r="E1635" s="149" t="s">
        <v>105</v>
      </c>
      <c r="F1635" s="149" t="s">
        <v>360</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401</v>
      </c>
      <c r="E1636" s="149" t="s">
        <v>105</v>
      </c>
      <c r="F1636" s="149" t="s">
        <v>69</v>
      </c>
      <c r="G1636" s="150" t="str">
        <f>VLOOKUP(Repository_table[[#This Row],[Country of Destination]],$T$11:$U$47,2,)</f>
        <v>East Asia and Pacific</v>
      </c>
      <c r="H1636" s="149" t="s">
        <v>488</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433</v>
      </c>
      <c r="C1639" s="148" t="s">
        <v>458</v>
      </c>
      <c r="D1639" s="149" t="s">
        <v>459</v>
      </c>
      <c r="E1639" s="149" t="s">
        <v>105</v>
      </c>
      <c r="F1639" s="149" t="s">
        <v>197</v>
      </c>
      <c r="G1639" s="150" t="str">
        <f>VLOOKUP(Repository_table[[#This Row],[Country of Destination]],$T$11:$U$47,2,)</f>
        <v>Latin America and the Caribbean</v>
      </c>
      <c r="H1639" s="149" t="s">
        <v>367</v>
      </c>
      <c r="I1639" s="149" t="s">
        <v>430</v>
      </c>
      <c r="J1639" s="151">
        <v>2547747</v>
      </c>
      <c r="K1639" s="39"/>
      <c r="L1639" s="146" t="s">
        <v>57</v>
      </c>
      <c r="N1639" s="119"/>
    </row>
    <row r="1640" spans="1:14" s="17" customFormat="1" ht="25" x14ac:dyDescent="0.25">
      <c r="A1640" s="145">
        <v>44092</v>
      </c>
      <c r="B1640" s="171" t="s">
        <v>458</v>
      </c>
      <c r="C1640" s="148" t="s">
        <v>471</v>
      </c>
      <c r="D1640" s="172" t="s">
        <v>545</v>
      </c>
      <c r="E1640" s="149" t="s">
        <v>105</v>
      </c>
      <c r="F1640" s="149" t="s">
        <v>236</v>
      </c>
      <c r="G1640" s="150" t="str">
        <f>VLOOKUP(Repository_table[[#This Row],[Country of Destination]],$T$11:$U$47,2,)</f>
        <v>Europe and Central Asia</v>
      </c>
      <c r="H1640" s="149" t="s">
        <v>367</v>
      </c>
      <c r="I1640" s="149" t="s">
        <v>430</v>
      </c>
      <c r="J1640" s="151">
        <v>1148562</v>
      </c>
      <c r="K1640" s="39"/>
      <c r="L1640" s="146" t="s">
        <v>57</v>
      </c>
      <c r="N1640" s="119"/>
    </row>
    <row r="1641" spans="1:14" s="17" customFormat="1" x14ac:dyDescent="0.25">
      <c r="A1641" s="145">
        <v>44092</v>
      </c>
      <c r="B1641" s="148" t="s">
        <v>58</v>
      </c>
      <c r="C1641" s="148" t="s">
        <v>58</v>
      </c>
      <c r="D1641" s="149" t="s">
        <v>398</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401</v>
      </c>
      <c r="E1642" s="149" t="s">
        <v>105</v>
      </c>
      <c r="F1642" s="149" t="s">
        <v>66</v>
      </c>
      <c r="G1642" s="150" t="str">
        <f>VLOOKUP(Repository_table[[#This Row],[Country of Destination]],$T$11:$U$47,2,)</f>
        <v>Europe and Central Asia</v>
      </c>
      <c r="H1642" s="149" t="s">
        <v>513</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512</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509</v>
      </c>
      <c r="I1645" s="149" t="s">
        <v>265</v>
      </c>
      <c r="J1645" s="151">
        <v>3558171</v>
      </c>
      <c r="K1645" s="39"/>
      <c r="L1645" s="146"/>
      <c r="N1645" s="119"/>
    </row>
    <row r="1646" spans="1:14" s="17" customFormat="1" ht="25" x14ac:dyDescent="0.25">
      <c r="A1646" s="145">
        <v>44097</v>
      </c>
      <c r="B1646" s="148" t="s">
        <v>296</v>
      </c>
      <c r="C1646" s="148" t="s">
        <v>297</v>
      </c>
      <c r="D1646" s="149" t="s">
        <v>402</v>
      </c>
      <c r="E1646" s="149" t="s">
        <v>105</v>
      </c>
      <c r="F1646" s="149" t="s">
        <v>110</v>
      </c>
      <c r="G1646" s="150" t="str">
        <f>VLOOKUP(Repository_table[[#This Row],[Country of Destination]],$T$11:$U$47,2,)</f>
        <v>East Asia and Pacific</v>
      </c>
      <c r="H1646" s="149" t="s">
        <v>366</v>
      </c>
      <c r="I1646" s="149" t="s">
        <v>300</v>
      </c>
      <c r="J1646" s="151">
        <v>3330980</v>
      </c>
      <c r="K1646" s="39"/>
      <c r="L1646" s="146"/>
      <c r="N1646" s="119"/>
    </row>
    <row r="1647" spans="1:14" s="17" customFormat="1" ht="25" x14ac:dyDescent="0.25">
      <c r="A1647" s="145">
        <v>44098</v>
      </c>
      <c r="B1647" s="171" t="s">
        <v>458</v>
      </c>
      <c r="C1647" s="148" t="s">
        <v>471</v>
      </c>
      <c r="D1647" s="172" t="s">
        <v>545</v>
      </c>
      <c r="E1647" s="149" t="s">
        <v>105</v>
      </c>
      <c r="F1647" s="149" t="s">
        <v>323</v>
      </c>
      <c r="G1647" s="150" t="str">
        <f>VLOOKUP(Repository_table[[#This Row],[Country of Destination]],$T$11:$U$47,2,)</f>
        <v>Europe and Central Asia</v>
      </c>
      <c r="H1647" s="149" t="s">
        <v>347</v>
      </c>
      <c r="I1647" s="149" t="s">
        <v>430</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332</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398</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462</v>
      </c>
      <c r="C1651" s="148" t="s">
        <v>86</v>
      </c>
      <c r="D1651" s="149" t="s">
        <v>463</v>
      </c>
      <c r="E1651" s="149" t="s">
        <v>190</v>
      </c>
      <c r="F1651" s="149" t="s">
        <v>65</v>
      </c>
      <c r="G1651" s="150" t="str">
        <f>VLOOKUP(Repository_table[[#This Row],[Country of Destination]],$T$11:$U$47,2,)</f>
        <v>South Asia</v>
      </c>
      <c r="H1651" s="149" t="s">
        <v>180</v>
      </c>
      <c r="I1651" s="149" t="s">
        <v>301</v>
      </c>
      <c r="J1651" s="151">
        <v>3724558</v>
      </c>
      <c r="K1651" s="39"/>
      <c r="L1651" s="146" t="s">
        <v>358</v>
      </c>
      <c r="N1651" s="119"/>
    </row>
    <row r="1652" spans="1:14" s="17" customFormat="1" ht="25" x14ac:dyDescent="0.25">
      <c r="A1652" s="145">
        <v>44100</v>
      </c>
      <c r="B1652" s="148" t="s">
        <v>296</v>
      </c>
      <c r="C1652" s="148" t="s">
        <v>297</v>
      </c>
      <c r="D1652" s="149" t="s">
        <v>401</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510</v>
      </c>
      <c r="I1653" s="149" t="s">
        <v>265</v>
      </c>
      <c r="J1653" s="151">
        <v>3786227</v>
      </c>
      <c r="K1653" s="39"/>
      <c r="L1653" s="146"/>
      <c r="N1653" s="119"/>
    </row>
    <row r="1654" spans="1:14" s="17" customFormat="1" ht="25" x14ac:dyDescent="0.25">
      <c r="A1654" s="145">
        <v>44101</v>
      </c>
      <c r="B1654" s="171" t="s">
        <v>458</v>
      </c>
      <c r="C1654" s="148" t="s">
        <v>471</v>
      </c>
      <c r="D1654" s="172" t="s">
        <v>545</v>
      </c>
      <c r="E1654" s="149" t="s">
        <v>105</v>
      </c>
      <c r="F1654" s="149" t="s">
        <v>236</v>
      </c>
      <c r="G1654" s="150" t="str">
        <f>VLOOKUP(Repository_table[[#This Row],[Country of Destination]],$T$11:$U$47,2,)</f>
        <v>Europe and Central Asia</v>
      </c>
      <c r="H1654" s="149" t="s">
        <v>515</v>
      </c>
      <c r="I1654" s="149" t="s">
        <v>430</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466</v>
      </c>
      <c r="I1655" s="149" t="s">
        <v>265</v>
      </c>
      <c r="J1655" s="151">
        <v>3439647</v>
      </c>
      <c r="K1655" s="39"/>
      <c r="L1655" s="146"/>
      <c r="N1655" s="119"/>
    </row>
    <row r="1656" spans="1:14" s="17" customFormat="1" ht="25" x14ac:dyDescent="0.25">
      <c r="A1656" s="145">
        <v>44102</v>
      </c>
      <c r="B1656" s="148" t="s">
        <v>296</v>
      </c>
      <c r="C1656" s="148" t="s">
        <v>297</v>
      </c>
      <c r="D1656" s="149" t="s">
        <v>401</v>
      </c>
      <c r="E1656" s="149" t="s">
        <v>105</v>
      </c>
      <c r="F1656" s="149" t="s">
        <v>298</v>
      </c>
      <c r="G1656" s="150" t="str">
        <f>VLOOKUP(Repository_table[[#This Row],[Country of Destination]],$T$11:$U$47,2,)</f>
        <v>Europe and Central Asia</v>
      </c>
      <c r="H1656" s="149" t="s">
        <v>514</v>
      </c>
      <c r="I1656" s="149" t="s">
        <v>300</v>
      </c>
      <c r="J1656" s="151">
        <v>3551340</v>
      </c>
      <c r="K1656" s="39"/>
      <c r="L1656" s="146"/>
      <c r="N1656" s="119"/>
    </row>
    <row r="1657" spans="1:14" s="17" customFormat="1" ht="25" x14ac:dyDescent="0.25">
      <c r="A1657" s="145">
        <v>44102</v>
      </c>
      <c r="B1657" s="148" t="s">
        <v>433</v>
      </c>
      <c r="C1657" s="148" t="s">
        <v>458</v>
      </c>
      <c r="D1657" s="149" t="s">
        <v>459</v>
      </c>
      <c r="E1657" s="149" t="s">
        <v>105</v>
      </c>
      <c r="F1657" s="149" t="s">
        <v>110</v>
      </c>
      <c r="G1657" s="150" t="str">
        <f>VLOOKUP(Repository_table[[#This Row],[Country of Destination]],$T$11:$U$47,2,)</f>
        <v>East Asia and Pacific</v>
      </c>
      <c r="H1657" s="149" t="s">
        <v>122</v>
      </c>
      <c r="I1657" s="149" t="s">
        <v>430</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511</v>
      </c>
      <c r="I1659" s="149" t="s">
        <v>265</v>
      </c>
      <c r="J1659" s="151">
        <v>3276714</v>
      </c>
      <c r="K1659" s="39"/>
      <c r="L1659" s="146"/>
      <c r="N1659" s="119"/>
    </row>
    <row r="1660" spans="1:14" s="17" customFormat="1" x14ac:dyDescent="0.25">
      <c r="A1660" s="145">
        <v>44104</v>
      </c>
      <c r="B1660" s="148" t="s">
        <v>58</v>
      </c>
      <c r="C1660" s="148" t="s">
        <v>58</v>
      </c>
      <c r="D1660" s="149" t="s">
        <v>398</v>
      </c>
      <c r="E1660" s="149" t="s">
        <v>105</v>
      </c>
      <c r="F1660" s="149" t="s">
        <v>360</v>
      </c>
      <c r="G1660" s="150" t="str">
        <f>VLOOKUP(Repository_table[[#This Row],[Country of Destination]],$T$11:$U$47,2,)</f>
        <v>East Asia and Pacific</v>
      </c>
      <c r="H1660" s="149" t="s">
        <v>375</v>
      </c>
      <c r="I1660" s="149" t="s">
        <v>265</v>
      </c>
      <c r="J1660" s="151">
        <v>3112925</v>
      </c>
      <c r="K1660" s="39"/>
      <c r="L1660" s="146"/>
      <c r="N1660" s="119"/>
    </row>
    <row r="1661" spans="1:14" s="17" customFormat="1" ht="25" x14ac:dyDescent="0.25">
      <c r="A1661" s="154">
        <v>44105</v>
      </c>
      <c r="B1661" s="171" t="s">
        <v>458</v>
      </c>
      <c r="C1661" s="155" t="s">
        <v>471</v>
      </c>
      <c r="D1661" s="173" t="s">
        <v>545</v>
      </c>
      <c r="E1661" s="156" t="s">
        <v>105</v>
      </c>
      <c r="F1661" s="156" t="s">
        <v>113</v>
      </c>
      <c r="G1661" s="157" t="str">
        <f>VLOOKUP(Repository_table[[#This Row],[Country of Destination]],$T$11:$U$47,2,)</f>
        <v>South Asia</v>
      </c>
      <c r="H1661" s="156" t="s">
        <v>132</v>
      </c>
      <c r="I1661" s="156" t="s">
        <v>430</v>
      </c>
      <c r="J1661" s="158">
        <v>3399581</v>
      </c>
      <c r="K1661" s="159"/>
      <c r="L1661" s="169"/>
      <c r="N1661" s="119"/>
    </row>
    <row r="1662" spans="1:14" s="17" customFormat="1" ht="25" x14ac:dyDescent="0.25">
      <c r="A1662" s="154">
        <v>44106</v>
      </c>
      <c r="B1662" s="155" t="s">
        <v>296</v>
      </c>
      <c r="C1662" s="155" t="s">
        <v>297</v>
      </c>
      <c r="D1662" s="156" t="s">
        <v>401</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458</v>
      </c>
      <c r="C1664" s="155" t="s">
        <v>471</v>
      </c>
      <c r="D1664" s="173" t="s">
        <v>545</v>
      </c>
      <c r="E1664" s="156" t="s">
        <v>105</v>
      </c>
      <c r="F1664" s="156" t="s">
        <v>78</v>
      </c>
      <c r="G1664" s="157" t="str">
        <f>VLOOKUP(Repository_table[[#This Row],[Country of Destination]],$T$11:$U$47,2,)</f>
        <v>East Asia and Pacific</v>
      </c>
      <c r="H1664" s="156" t="s">
        <v>373</v>
      </c>
      <c r="I1664" s="156" t="s">
        <v>430</v>
      </c>
      <c r="J1664" s="158">
        <v>3695921</v>
      </c>
      <c r="K1664" s="159"/>
      <c r="L1664" s="169"/>
      <c r="N1664" s="119"/>
    </row>
    <row r="1665" spans="1:14" s="17" customFormat="1" ht="25" x14ac:dyDescent="0.25">
      <c r="A1665" s="154">
        <v>44107</v>
      </c>
      <c r="B1665" s="171" t="s">
        <v>458</v>
      </c>
      <c r="C1665" s="155" t="s">
        <v>471</v>
      </c>
      <c r="D1665" s="173" t="s">
        <v>545</v>
      </c>
      <c r="E1665" s="156" t="s">
        <v>105</v>
      </c>
      <c r="F1665" s="156" t="s">
        <v>78</v>
      </c>
      <c r="G1665" s="157" t="str">
        <f>VLOOKUP(Repository_table[[#This Row],[Country of Destination]],$T$11:$U$47,2,)</f>
        <v>East Asia and Pacific</v>
      </c>
      <c r="H1665" s="156" t="s">
        <v>468</v>
      </c>
      <c r="I1665" s="156" t="s">
        <v>430</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493</v>
      </c>
      <c r="I1667" s="156" t="s">
        <v>265</v>
      </c>
      <c r="J1667" s="158">
        <v>3615396</v>
      </c>
      <c r="K1667" s="159"/>
      <c r="L1667" s="169"/>
      <c r="N1667" s="119"/>
    </row>
    <row r="1668" spans="1:14" s="17" customFormat="1" ht="25" x14ac:dyDescent="0.25">
      <c r="A1668" s="154">
        <v>44108</v>
      </c>
      <c r="B1668" s="155" t="s">
        <v>296</v>
      </c>
      <c r="C1668" s="155" t="s">
        <v>297</v>
      </c>
      <c r="D1668" s="156" t="s">
        <v>401</v>
      </c>
      <c r="E1668" s="156" t="s">
        <v>105</v>
      </c>
      <c r="F1668" s="156" t="s">
        <v>323</v>
      </c>
      <c r="G1668" s="157" t="str">
        <f>VLOOKUP(Repository_table[[#This Row],[Country of Destination]],$T$11:$U$47,2,)</f>
        <v>Europe and Central Asia</v>
      </c>
      <c r="H1668" s="156" t="s">
        <v>501</v>
      </c>
      <c r="I1668" s="156" t="s">
        <v>300</v>
      </c>
      <c r="J1668" s="158">
        <v>3148085</v>
      </c>
      <c r="K1668" s="159"/>
      <c r="L1668" s="169"/>
      <c r="N1668" s="119"/>
    </row>
    <row r="1669" spans="1:14" s="17" customFormat="1" x14ac:dyDescent="0.25">
      <c r="A1669" s="154">
        <v>44109</v>
      </c>
      <c r="B1669" s="155" t="s">
        <v>385</v>
      </c>
      <c r="C1669" s="155" t="s">
        <v>484</v>
      </c>
      <c r="D1669" s="156" t="s">
        <v>475</v>
      </c>
      <c r="E1669" s="156" t="s">
        <v>105</v>
      </c>
      <c r="F1669" s="156" t="s">
        <v>110</v>
      </c>
      <c r="G1669" s="157" t="str">
        <f>VLOOKUP(Repository_table[[#This Row],[Country of Destination]],$T$11:$U$47,2,)</f>
        <v>East Asia and Pacific</v>
      </c>
      <c r="H1669" s="156" t="s">
        <v>131</v>
      </c>
      <c r="I1669" s="156" t="s">
        <v>386</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425</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467</v>
      </c>
      <c r="I1671" s="156" t="s">
        <v>265</v>
      </c>
      <c r="J1671" s="158">
        <v>3231103</v>
      </c>
      <c r="K1671" s="159"/>
      <c r="L1671" s="169"/>
      <c r="N1671" s="119"/>
    </row>
    <row r="1672" spans="1:14" s="17" customFormat="1" ht="25" x14ac:dyDescent="0.25">
      <c r="A1672" s="154">
        <v>44110</v>
      </c>
      <c r="B1672" s="171" t="s">
        <v>458</v>
      </c>
      <c r="C1672" s="155" t="s">
        <v>471</v>
      </c>
      <c r="D1672" s="173" t="s">
        <v>545</v>
      </c>
      <c r="E1672" s="156" t="s">
        <v>105</v>
      </c>
      <c r="F1672" s="156" t="s">
        <v>69</v>
      </c>
      <c r="G1672" s="157" t="str">
        <f>VLOOKUP(Repository_table[[#This Row],[Country of Destination]],$T$11:$U$47,2,)</f>
        <v>East Asia and Pacific</v>
      </c>
      <c r="H1672" s="156" t="s">
        <v>410</v>
      </c>
      <c r="I1672" s="156" t="s">
        <v>430</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401</v>
      </c>
      <c r="E1674" s="156" t="s">
        <v>105</v>
      </c>
      <c r="F1674" s="156" t="s">
        <v>66</v>
      </c>
      <c r="G1674" s="157" t="str">
        <f>VLOOKUP(Repository_table[[#This Row],[Country of Destination]],$T$11:$U$47,2,)</f>
        <v>Europe and Central Asia</v>
      </c>
      <c r="H1674" s="156" t="s">
        <v>508</v>
      </c>
      <c r="I1674" s="156" t="s">
        <v>300</v>
      </c>
      <c r="J1674" s="158">
        <v>3564414</v>
      </c>
      <c r="K1674" s="159"/>
      <c r="L1674" s="169"/>
      <c r="N1674" s="119"/>
    </row>
    <row r="1675" spans="1:14" s="17" customFormat="1" ht="25" x14ac:dyDescent="0.25">
      <c r="A1675" s="154">
        <v>44112</v>
      </c>
      <c r="B1675" s="155" t="s">
        <v>433</v>
      </c>
      <c r="C1675" s="155" t="s">
        <v>458</v>
      </c>
      <c r="D1675" s="156" t="s">
        <v>459</v>
      </c>
      <c r="E1675" s="156" t="s">
        <v>105</v>
      </c>
      <c r="F1675" s="156" t="s">
        <v>287</v>
      </c>
      <c r="G1675" s="157" t="str">
        <f>VLOOKUP(Repository_table[[#This Row],[Country of Destination]],$T$11:$U$47,2,)</f>
        <v>East Asia and Pacific</v>
      </c>
      <c r="H1675" s="156" t="s">
        <v>205</v>
      </c>
      <c r="I1675" s="156" t="s">
        <v>430</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517</v>
      </c>
      <c r="I1676" s="156" t="s">
        <v>265</v>
      </c>
      <c r="J1676" s="158">
        <v>3687246</v>
      </c>
      <c r="K1676" s="159"/>
      <c r="L1676" s="169"/>
      <c r="N1676" s="119"/>
    </row>
    <row r="1677" spans="1:14" s="17" customFormat="1" x14ac:dyDescent="0.25">
      <c r="A1677" s="154">
        <v>44113</v>
      </c>
      <c r="B1677" s="155" t="s">
        <v>462</v>
      </c>
      <c r="C1677" s="27" t="s">
        <v>86</v>
      </c>
      <c r="D1677" s="156" t="s">
        <v>525</v>
      </c>
      <c r="E1677" s="156" t="s">
        <v>105</v>
      </c>
      <c r="F1677" s="156" t="s">
        <v>73</v>
      </c>
      <c r="G1677" s="157" t="str">
        <f>VLOOKUP(Repository_table[[#This Row],[Country of Destination]],$T$11:$U$47,2,)</f>
        <v>Latin America and the Caribbean</v>
      </c>
      <c r="H1677" s="156" t="s">
        <v>344</v>
      </c>
      <c r="I1677" s="156" t="s">
        <v>301</v>
      </c>
      <c r="J1677" s="158">
        <v>3705473</v>
      </c>
      <c r="K1677" s="159"/>
      <c r="L1677" s="169"/>
      <c r="N1677" s="119"/>
    </row>
    <row r="1678" spans="1:14" s="17" customFormat="1" ht="25" x14ac:dyDescent="0.25">
      <c r="A1678" s="154">
        <v>44115</v>
      </c>
      <c r="B1678" s="155" t="s">
        <v>296</v>
      </c>
      <c r="C1678" s="155" t="s">
        <v>297</v>
      </c>
      <c r="D1678" s="156" t="s">
        <v>401</v>
      </c>
      <c r="E1678" s="156" t="s">
        <v>105</v>
      </c>
      <c r="F1678" s="156" t="s">
        <v>236</v>
      </c>
      <c r="G1678" s="157" t="str">
        <f>VLOOKUP(Repository_table[[#This Row],[Country of Destination]],$T$11:$U$47,2,)</f>
        <v>Europe and Central Asia</v>
      </c>
      <c r="H1678" s="156" t="s">
        <v>424</v>
      </c>
      <c r="I1678" s="156" t="s">
        <v>300</v>
      </c>
      <c r="J1678" s="158">
        <v>3719924</v>
      </c>
      <c r="K1678" s="159"/>
      <c r="L1678" s="169"/>
      <c r="N1678" s="119"/>
    </row>
    <row r="1679" spans="1:14" s="17" customFormat="1" ht="25" x14ac:dyDescent="0.25">
      <c r="A1679" s="154">
        <v>44115</v>
      </c>
      <c r="B1679" s="171" t="s">
        <v>458</v>
      </c>
      <c r="C1679" s="155" t="s">
        <v>471</v>
      </c>
      <c r="D1679" s="173" t="s">
        <v>545</v>
      </c>
      <c r="E1679" s="156" t="s">
        <v>105</v>
      </c>
      <c r="F1679" s="156" t="s">
        <v>173</v>
      </c>
      <c r="G1679" s="157" t="str">
        <f>VLOOKUP(Repository_table[[#This Row],[Country of Destination]],$T$11:$U$47,2,)</f>
        <v>Latin America and the Caribbean</v>
      </c>
      <c r="H1679" s="156" t="s">
        <v>506</v>
      </c>
      <c r="I1679" s="156" t="s">
        <v>430</v>
      </c>
      <c r="J1679" s="158">
        <v>3286835</v>
      </c>
      <c r="K1679" s="159"/>
      <c r="L1679" s="169"/>
      <c r="N1679" s="119"/>
    </row>
    <row r="1680" spans="1:14" s="17" customFormat="1" ht="25" x14ac:dyDescent="0.25">
      <c r="A1680" s="154">
        <v>44116</v>
      </c>
      <c r="B1680" s="155" t="s">
        <v>296</v>
      </c>
      <c r="C1680" s="155" t="s">
        <v>297</v>
      </c>
      <c r="D1680" s="156" t="s">
        <v>402</v>
      </c>
      <c r="E1680" s="156" t="s">
        <v>105</v>
      </c>
      <c r="F1680" s="156" t="s">
        <v>181</v>
      </c>
      <c r="G1680" s="157" t="str">
        <f>VLOOKUP(Repository_table[[#This Row],[Country of Destination]],$T$11:$U$47,2,)</f>
        <v>Latin America and the Caribbean</v>
      </c>
      <c r="H1680" s="156" t="s">
        <v>520</v>
      </c>
      <c r="I1680" s="156" t="s">
        <v>300</v>
      </c>
      <c r="J1680" s="158">
        <v>3104657</v>
      </c>
      <c r="K1680" s="159"/>
      <c r="L1680" s="169"/>
      <c r="N1680" s="119"/>
    </row>
    <row r="1681" spans="1:14" s="17" customFormat="1" ht="25" x14ac:dyDescent="0.25">
      <c r="A1681" s="154">
        <v>44116</v>
      </c>
      <c r="B1681" s="171" t="s">
        <v>458</v>
      </c>
      <c r="C1681" s="155" t="s">
        <v>471</v>
      </c>
      <c r="D1681" s="173" t="s">
        <v>545</v>
      </c>
      <c r="E1681" s="156" t="s">
        <v>105</v>
      </c>
      <c r="F1681" s="156" t="s">
        <v>78</v>
      </c>
      <c r="G1681" s="157" t="str">
        <f>VLOOKUP(Repository_table[[#This Row],[Country of Destination]],$T$11:$U$47,2,)</f>
        <v>East Asia and Pacific</v>
      </c>
      <c r="H1681" s="156" t="s">
        <v>523</v>
      </c>
      <c r="I1681" s="156" t="s">
        <v>430</v>
      </c>
      <c r="J1681" s="158">
        <v>3675034</v>
      </c>
      <c r="K1681" s="159"/>
      <c r="L1681" s="169"/>
      <c r="N1681" s="119"/>
    </row>
    <row r="1682" spans="1:14" s="17" customFormat="1" x14ac:dyDescent="0.25">
      <c r="A1682" s="154">
        <v>44116</v>
      </c>
      <c r="B1682" s="155" t="s">
        <v>58</v>
      </c>
      <c r="C1682" s="155" t="s">
        <v>58</v>
      </c>
      <c r="D1682" s="156" t="s">
        <v>398</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401</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458</v>
      </c>
      <c r="C1684" s="155" t="s">
        <v>471</v>
      </c>
      <c r="D1684" s="173" t="s">
        <v>545</v>
      </c>
      <c r="E1684" s="156" t="s">
        <v>105</v>
      </c>
      <c r="F1684" s="156" t="s">
        <v>193</v>
      </c>
      <c r="G1684" s="157" t="str">
        <f>VLOOKUP(Repository_table[[#This Row],[Country of Destination]],$T$11:$U$47,2,)</f>
        <v>Europe and Central Asia</v>
      </c>
      <c r="H1684" s="156" t="s">
        <v>280</v>
      </c>
      <c r="I1684" s="156" t="s">
        <v>430</v>
      </c>
      <c r="J1684" s="158">
        <v>3299137</v>
      </c>
      <c r="K1684" s="159"/>
      <c r="L1684" s="169"/>
      <c r="N1684" s="119"/>
    </row>
    <row r="1685" spans="1:14" s="17" customFormat="1" x14ac:dyDescent="0.25">
      <c r="A1685" s="154">
        <v>44117</v>
      </c>
      <c r="B1685" s="155" t="s">
        <v>58</v>
      </c>
      <c r="C1685" s="155" t="s">
        <v>58</v>
      </c>
      <c r="D1685" s="156" t="s">
        <v>398</v>
      </c>
      <c r="E1685" s="156" t="s">
        <v>105</v>
      </c>
      <c r="F1685" s="156" t="s">
        <v>281</v>
      </c>
      <c r="G1685" s="157" t="str">
        <f>VLOOKUP(Repository_table[[#This Row],[Country of Destination]],$T$11:$U$47,2,)</f>
        <v>Europe and Central Asia</v>
      </c>
      <c r="H1685" s="156" t="s">
        <v>419</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419</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336</v>
      </c>
      <c r="I1687" s="156" t="s">
        <v>265</v>
      </c>
      <c r="J1687" s="158">
        <v>3339854</v>
      </c>
      <c r="K1687" s="159"/>
      <c r="L1687" s="169"/>
      <c r="N1687" s="119"/>
    </row>
    <row r="1688" spans="1:14" s="17" customFormat="1" ht="25" x14ac:dyDescent="0.25">
      <c r="A1688" s="154">
        <v>44119</v>
      </c>
      <c r="B1688" s="171" t="s">
        <v>458</v>
      </c>
      <c r="C1688" s="155" t="s">
        <v>471</v>
      </c>
      <c r="D1688" s="173" t="s">
        <v>545</v>
      </c>
      <c r="E1688" s="156" t="s">
        <v>105</v>
      </c>
      <c r="F1688" s="156" t="s">
        <v>78</v>
      </c>
      <c r="G1688" s="157" t="str">
        <f>VLOOKUP(Repository_table[[#This Row],[Country of Destination]],$T$11:$U$47,2,)</f>
        <v>East Asia and Pacific</v>
      </c>
      <c r="H1688" s="156" t="s">
        <v>279</v>
      </c>
      <c r="I1688" s="156" t="s">
        <v>430</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401</v>
      </c>
      <c r="E1690" s="156" t="s">
        <v>105</v>
      </c>
      <c r="F1690" s="156" t="s">
        <v>65</v>
      </c>
      <c r="G1690" s="157" t="str">
        <f>VLOOKUP(Repository_table[[#This Row],[Country of Destination]],$T$11:$U$47,2,)</f>
        <v>South Asia</v>
      </c>
      <c r="H1690" s="156" t="s">
        <v>447</v>
      </c>
      <c r="I1690" s="156" t="s">
        <v>300</v>
      </c>
      <c r="J1690" s="158">
        <v>3677271</v>
      </c>
      <c r="K1690" s="159"/>
      <c r="L1690" s="169"/>
      <c r="N1690" s="119"/>
    </row>
    <row r="1691" spans="1:14" s="17" customFormat="1" ht="25" x14ac:dyDescent="0.25">
      <c r="A1691" s="154">
        <v>44120</v>
      </c>
      <c r="B1691" s="171" t="s">
        <v>458</v>
      </c>
      <c r="C1691" s="155" t="s">
        <v>471</v>
      </c>
      <c r="D1691" s="173" t="s">
        <v>545</v>
      </c>
      <c r="E1691" s="156" t="s">
        <v>105</v>
      </c>
      <c r="F1691" s="156" t="s">
        <v>360</v>
      </c>
      <c r="G1691" s="157" t="str">
        <f>VLOOKUP(Repository_table[[#This Row],[Country of Destination]],$T$11:$U$47,2,)</f>
        <v>East Asia and Pacific</v>
      </c>
      <c r="H1691" s="156" t="s">
        <v>162</v>
      </c>
      <c r="I1691" s="156" t="s">
        <v>430</v>
      </c>
      <c r="J1691" s="158">
        <v>3635825</v>
      </c>
      <c r="K1691" s="159"/>
      <c r="L1691" s="169"/>
      <c r="N1691" s="119"/>
    </row>
    <row r="1692" spans="1:14" s="17" customFormat="1" x14ac:dyDescent="0.25">
      <c r="A1692" s="154">
        <v>44120</v>
      </c>
      <c r="B1692" s="155" t="s">
        <v>58</v>
      </c>
      <c r="C1692" s="155" t="s">
        <v>58</v>
      </c>
      <c r="D1692" s="156" t="s">
        <v>398</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402</v>
      </c>
      <c r="E1693" s="156" t="s">
        <v>105</v>
      </c>
      <c r="F1693" s="156" t="s">
        <v>110</v>
      </c>
      <c r="G1693" s="157" t="str">
        <f>VLOOKUP(Repository_table[[#This Row],[Country of Destination]],$T$11:$U$47,2,)</f>
        <v>East Asia and Pacific</v>
      </c>
      <c r="H1693" s="156" t="s">
        <v>378</v>
      </c>
      <c r="I1693" s="156" t="s">
        <v>300</v>
      </c>
      <c r="J1693" s="158">
        <v>3246390</v>
      </c>
      <c r="K1693" s="159"/>
      <c r="L1693" s="169"/>
      <c r="N1693" s="119"/>
    </row>
    <row r="1694" spans="1:14" s="17" customFormat="1" ht="25" x14ac:dyDescent="0.25">
      <c r="A1694" s="154">
        <v>44123</v>
      </c>
      <c r="B1694" s="155" t="s">
        <v>433</v>
      </c>
      <c r="C1694" s="155" t="s">
        <v>458</v>
      </c>
      <c r="D1694" s="156" t="s">
        <v>459</v>
      </c>
      <c r="E1694" s="156" t="s">
        <v>105</v>
      </c>
      <c r="F1694" s="156" t="s">
        <v>110</v>
      </c>
      <c r="G1694" s="157" t="str">
        <f>VLOOKUP(Repository_table[[#This Row],[Country of Destination]],$T$11:$U$47,2,)</f>
        <v>East Asia and Pacific</v>
      </c>
      <c r="H1694" s="156" t="s">
        <v>476</v>
      </c>
      <c r="I1694" s="156" t="s">
        <v>430</v>
      </c>
      <c r="J1694" s="158">
        <v>3821612</v>
      </c>
      <c r="K1694" s="159"/>
      <c r="L1694" s="169"/>
      <c r="N1694" s="119"/>
    </row>
    <row r="1695" spans="1:14" s="17" customFormat="1" x14ac:dyDescent="0.25">
      <c r="A1695" s="154">
        <v>44123</v>
      </c>
      <c r="B1695" s="155" t="s">
        <v>58</v>
      </c>
      <c r="C1695" s="155" t="s">
        <v>58</v>
      </c>
      <c r="D1695" s="156" t="s">
        <v>416</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416</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401</v>
      </c>
      <c r="E1697" s="156" t="s">
        <v>105</v>
      </c>
      <c r="F1697" s="156" t="s">
        <v>78</v>
      </c>
      <c r="G1697" s="157" t="str">
        <f>VLOOKUP(Repository_table[[#This Row],[Country of Destination]],$T$11:$U$47,2,)</f>
        <v>East Asia and Pacific</v>
      </c>
      <c r="H1697" s="156" t="s">
        <v>364</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518</v>
      </c>
      <c r="I1698" s="156" t="s">
        <v>265</v>
      </c>
      <c r="J1698" s="158">
        <v>3371017</v>
      </c>
      <c r="K1698" s="159"/>
      <c r="L1698" s="169"/>
      <c r="N1698" s="119"/>
    </row>
    <row r="1699" spans="1:14" s="17" customFormat="1" x14ac:dyDescent="0.25">
      <c r="A1699" s="154">
        <v>44125</v>
      </c>
      <c r="B1699" s="155" t="s">
        <v>385</v>
      </c>
      <c r="C1699" s="155" t="s">
        <v>456</v>
      </c>
      <c r="D1699" s="156" t="s">
        <v>412</v>
      </c>
      <c r="E1699" s="156" t="s">
        <v>105</v>
      </c>
      <c r="F1699" s="156" t="s">
        <v>173</v>
      </c>
      <c r="G1699" s="157" t="str">
        <f>VLOOKUP(Repository_table[[#This Row],[Country of Destination]],$T$11:$U$47,2,)</f>
        <v>Latin America and the Caribbean</v>
      </c>
      <c r="H1699" s="156" t="s">
        <v>288</v>
      </c>
      <c r="I1699" s="156" t="s">
        <v>386</v>
      </c>
      <c r="J1699" s="158">
        <v>2941977</v>
      </c>
      <c r="K1699" s="159"/>
      <c r="L1699" s="169"/>
      <c r="N1699" s="119"/>
    </row>
    <row r="1700" spans="1:14" s="17" customFormat="1" x14ac:dyDescent="0.25">
      <c r="A1700" s="154">
        <v>44125</v>
      </c>
      <c r="B1700" s="155" t="s">
        <v>521</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458</v>
      </c>
      <c r="C1701" s="155" t="s">
        <v>471</v>
      </c>
      <c r="D1701" s="173" t="s">
        <v>545</v>
      </c>
      <c r="E1701" s="156" t="s">
        <v>105</v>
      </c>
      <c r="F1701" s="156" t="s">
        <v>69</v>
      </c>
      <c r="G1701" s="157" t="str">
        <f>VLOOKUP(Repository_table[[#This Row],[Country of Destination]],$T$11:$U$47,2,)</f>
        <v>East Asia and Pacific</v>
      </c>
      <c r="H1701" s="156" t="s">
        <v>374</v>
      </c>
      <c r="I1701" s="156" t="s">
        <v>430</v>
      </c>
      <c r="J1701" s="158">
        <v>3589936</v>
      </c>
      <c r="K1701" s="159"/>
      <c r="L1701" s="169"/>
      <c r="N1701" s="119"/>
    </row>
    <row r="1702" spans="1:14" s="17" customFormat="1" x14ac:dyDescent="0.25">
      <c r="A1702" s="154">
        <v>44125</v>
      </c>
      <c r="B1702" s="155" t="s">
        <v>58</v>
      </c>
      <c r="C1702" s="155" t="s">
        <v>58</v>
      </c>
      <c r="D1702" s="156" t="s">
        <v>416</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462</v>
      </c>
      <c r="C1703" s="148" t="s">
        <v>86</v>
      </c>
      <c r="D1703" s="156" t="s">
        <v>526</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519</v>
      </c>
      <c r="I1704" s="156" t="s">
        <v>265</v>
      </c>
      <c r="J1704" s="158">
        <v>3502956</v>
      </c>
      <c r="K1704" s="159"/>
      <c r="L1704" s="169"/>
      <c r="N1704" s="119"/>
    </row>
    <row r="1705" spans="1:14" s="17" customFormat="1" x14ac:dyDescent="0.25">
      <c r="A1705" s="154">
        <v>44127</v>
      </c>
      <c r="B1705" s="155" t="s">
        <v>385</v>
      </c>
      <c r="C1705" s="155" t="s">
        <v>456</v>
      </c>
      <c r="D1705" s="156" t="s">
        <v>412</v>
      </c>
      <c r="E1705" s="156" t="s">
        <v>105</v>
      </c>
      <c r="F1705" s="156" t="s">
        <v>78</v>
      </c>
      <c r="G1705" s="157" t="str">
        <f>VLOOKUP(Repository_table[[#This Row],[Country of Destination]],$T$11:$U$47,2,)</f>
        <v>East Asia and Pacific</v>
      </c>
      <c r="H1705" s="156" t="s">
        <v>481</v>
      </c>
      <c r="I1705" s="156" t="s">
        <v>386</v>
      </c>
      <c r="J1705" s="158">
        <v>3146322</v>
      </c>
      <c r="K1705" s="159"/>
      <c r="L1705" s="169" t="s">
        <v>57</v>
      </c>
      <c r="N1705" s="119"/>
    </row>
    <row r="1706" spans="1:14" s="17" customFormat="1" ht="25" x14ac:dyDescent="0.25">
      <c r="A1706" s="154">
        <v>44127</v>
      </c>
      <c r="B1706" s="155" t="s">
        <v>296</v>
      </c>
      <c r="C1706" s="155" t="s">
        <v>297</v>
      </c>
      <c r="D1706" s="156" t="s">
        <v>401</v>
      </c>
      <c r="E1706" s="156" t="s">
        <v>105</v>
      </c>
      <c r="F1706" s="156" t="s">
        <v>121</v>
      </c>
      <c r="G1706" s="157" t="str">
        <f>VLOOKUP(Repository_table[[#This Row],[Country of Destination]],$T$11:$U$47,2,)</f>
        <v>Europe and Central Asia</v>
      </c>
      <c r="H1706" s="156" t="s">
        <v>513</v>
      </c>
      <c r="I1706" s="156" t="s">
        <v>300</v>
      </c>
      <c r="J1706" s="158">
        <v>3493845</v>
      </c>
      <c r="K1706" s="159"/>
      <c r="L1706" s="169"/>
      <c r="N1706" s="119"/>
    </row>
    <row r="1707" spans="1:14" s="17" customFormat="1" x14ac:dyDescent="0.25">
      <c r="A1707" s="154">
        <v>44127</v>
      </c>
      <c r="B1707" s="155" t="s">
        <v>521</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458</v>
      </c>
      <c r="C1708" s="155" t="s">
        <v>471</v>
      </c>
      <c r="D1708" s="173" t="s">
        <v>545</v>
      </c>
      <c r="E1708" s="156" t="s">
        <v>105</v>
      </c>
      <c r="F1708" s="156" t="s">
        <v>78</v>
      </c>
      <c r="G1708" s="157" t="str">
        <f>VLOOKUP(Repository_table[[#This Row],[Country of Destination]],$T$11:$U$47,2,)</f>
        <v>East Asia and Pacific</v>
      </c>
      <c r="H1708" s="156" t="s">
        <v>524</v>
      </c>
      <c r="I1708" s="156" t="s">
        <v>430</v>
      </c>
      <c r="J1708" s="158">
        <v>3672445</v>
      </c>
      <c r="K1708" s="159"/>
      <c r="L1708" s="169"/>
      <c r="N1708" s="119"/>
    </row>
    <row r="1709" spans="1:14" s="17" customFormat="1" x14ac:dyDescent="0.25">
      <c r="A1709" s="154">
        <v>44127</v>
      </c>
      <c r="B1709" s="155" t="s">
        <v>58</v>
      </c>
      <c r="C1709" s="155" t="s">
        <v>58</v>
      </c>
      <c r="D1709" s="156" t="s">
        <v>247</v>
      </c>
      <c r="E1709" s="156" t="s">
        <v>105</v>
      </c>
      <c r="F1709" s="156" t="s">
        <v>323</v>
      </c>
      <c r="G1709" s="157" t="str">
        <f>VLOOKUP(Repository_table[[#This Row],[Country of Destination]],$T$11:$U$47,2,)</f>
        <v>Europe and Central Asia</v>
      </c>
      <c r="H1709" s="156" t="s">
        <v>348</v>
      </c>
      <c r="I1709" s="156" t="s">
        <v>265</v>
      </c>
      <c r="J1709" s="158">
        <v>3042744</v>
      </c>
      <c r="K1709" s="159"/>
      <c r="L1709" s="169"/>
      <c r="N1709" s="119"/>
    </row>
    <row r="1710" spans="1:14" s="17" customFormat="1" ht="25" x14ac:dyDescent="0.25">
      <c r="A1710" s="154">
        <v>44128</v>
      </c>
      <c r="B1710" s="171" t="s">
        <v>458</v>
      </c>
      <c r="C1710" s="155" t="s">
        <v>471</v>
      </c>
      <c r="D1710" s="173" t="s">
        <v>545</v>
      </c>
      <c r="E1710" s="156" t="s">
        <v>105</v>
      </c>
      <c r="F1710" s="156" t="s">
        <v>69</v>
      </c>
      <c r="G1710" s="157" t="str">
        <f>VLOOKUP(Repository_table[[#This Row],[Country of Destination]],$T$11:$U$47,2,)</f>
        <v>East Asia and Pacific</v>
      </c>
      <c r="H1710" s="156" t="s">
        <v>276</v>
      </c>
      <c r="I1710" s="156" t="s">
        <v>430</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385</v>
      </c>
      <c r="C1712" s="155" t="s">
        <v>457</v>
      </c>
      <c r="D1712" s="156" t="s">
        <v>412</v>
      </c>
      <c r="E1712" s="156" t="s">
        <v>105</v>
      </c>
      <c r="F1712" s="156" t="s">
        <v>173</v>
      </c>
      <c r="G1712" s="157" t="str">
        <f>VLOOKUP(Repository_table[[#This Row],[Country of Destination]],$T$11:$U$47,2,)</f>
        <v>Latin America and the Caribbean</v>
      </c>
      <c r="H1712" s="156" t="s">
        <v>387</v>
      </c>
      <c r="I1712" s="156" t="s">
        <v>386</v>
      </c>
      <c r="J1712" s="158">
        <v>3151175</v>
      </c>
      <c r="K1712" s="159"/>
      <c r="L1712" s="169" t="s">
        <v>57</v>
      </c>
      <c r="N1712" s="119"/>
    </row>
    <row r="1713" spans="1:14" s="17" customFormat="1" ht="25" x14ac:dyDescent="0.25">
      <c r="A1713" s="154">
        <v>44129</v>
      </c>
      <c r="B1713" s="155" t="s">
        <v>296</v>
      </c>
      <c r="C1713" s="155" t="s">
        <v>297</v>
      </c>
      <c r="D1713" s="156" t="s">
        <v>401</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385</v>
      </c>
      <c r="C1717" s="155" t="s">
        <v>456</v>
      </c>
      <c r="D1717" s="156" t="s">
        <v>412</v>
      </c>
      <c r="E1717" s="156" t="s">
        <v>105</v>
      </c>
      <c r="F1717" s="156" t="s">
        <v>69</v>
      </c>
      <c r="G1717" s="157" t="str">
        <f>VLOOKUP(Repository_table[[#This Row],[Country of Destination]],$T$11:$U$47,2,)</f>
        <v>East Asia and Pacific</v>
      </c>
      <c r="H1717" s="156" t="s">
        <v>427</v>
      </c>
      <c r="I1717" s="156" t="s">
        <v>386</v>
      </c>
      <c r="J1717" s="158">
        <v>2597447</v>
      </c>
      <c r="K1717" s="159"/>
      <c r="L1717" s="169"/>
      <c r="N1717" s="119"/>
    </row>
    <row r="1718" spans="1:14" s="17" customFormat="1" ht="25" x14ac:dyDescent="0.25">
      <c r="A1718" s="154">
        <v>44132</v>
      </c>
      <c r="B1718" s="155" t="s">
        <v>296</v>
      </c>
      <c r="C1718" s="155" t="s">
        <v>297</v>
      </c>
      <c r="D1718" s="156" t="s">
        <v>401</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496</v>
      </c>
      <c r="I1719" s="156" t="s">
        <v>265</v>
      </c>
      <c r="J1719" s="158">
        <v>3317178</v>
      </c>
      <c r="K1719" s="159"/>
      <c r="L1719" s="169"/>
      <c r="N1719" s="119"/>
    </row>
    <row r="1720" spans="1:14" s="17" customFormat="1" x14ac:dyDescent="0.25">
      <c r="A1720" s="154">
        <v>44133</v>
      </c>
      <c r="B1720" s="155" t="s">
        <v>58</v>
      </c>
      <c r="C1720" s="155" t="s">
        <v>58</v>
      </c>
      <c r="D1720" s="156" t="s">
        <v>417</v>
      </c>
      <c r="E1720" s="156" t="s">
        <v>105</v>
      </c>
      <c r="F1720" s="156" t="s">
        <v>121</v>
      </c>
      <c r="G1720" s="157" t="str">
        <f>VLOOKUP(Repository_table[[#This Row],[Country of Destination]],$T$11:$U$47,2,)</f>
        <v>Europe and Central Asia</v>
      </c>
      <c r="H1720" s="156" t="s">
        <v>515</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365</v>
      </c>
      <c r="G1721" s="157" t="str">
        <f>VLOOKUP(Repository_table[[#This Row],[Country of Destination]],$T$11:$U$47,2,)</f>
        <v>Europe and Central Asia</v>
      </c>
      <c r="H1721" s="156" t="s">
        <v>520</v>
      </c>
      <c r="I1721" s="156" t="s">
        <v>265</v>
      </c>
      <c r="J1721" s="158">
        <v>3285112</v>
      </c>
      <c r="K1721" s="159"/>
      <c r="L1721" s="169"/>
      <c r="N1721" s="119"/>
    </row>
    <row r="1722" spans="1:14" s="17" customFormat="1" x14ac:dyDescent="0.25">
      <c r="A1722" s="154">
        <v>44134</v>
      </c>
      <c r="B1722" s="155" t="s">
        <v>521</v>
      </c>
      <c r="C1722" s="155" t="s">
        <v>207</v>
      </c>
      <c r="D1722" s="156" t="s">
        <v>257</v>
      </c>
      <c r="E1722" s="156" t="s">
        <v>105</v>
      </c>
      <c r="F1722" s="156" t="s">
        <v>236</v>
      </c>
      <c r="G1722" s="157" t="str">
        <f>VLOOKUP(Repository_table[[#This Row],[Country of Destination]],$T$11:$U$47,2,)</f>
        <v>Europe and Central Asia</v>
      </c>
      <c r="H1722" s="156" t="s">
        <v>469</v>
      </c>
      <c r="I1722" s="156" t="s">
        <v>258</v>
      </c>
      <c r="J1722" s="158">
        <v>3659791</v>
      </c>
      <c r="K1722" s="159"/>
      <c r="L1722" s="169"/>
      <c r="N1722" s="119"/>
    </row>
    <row r="1723" spans="1:14" s="17" customFormat="1" ht="25" x14ac:dyDescent="0.25">
      <c r="A1723" s="154">
        <v>44134</v>
      </c>
      <c r="B1723" s="171" t="s">
        <v>458</v>
      </c>
      <c r="C1723" s="155" t="s">
        <v>471</v>
      </c>
      <c r="D1723" s="175" t="s">
        <v>545</v>
      </c>
      <c r="E1723" s="156" t="s">
        <v>105</v>
      </c>
      <c r="F1723" s="156" t="s">
        <v>69</v>
      </c>
      <c r="G1723" s="157" t="str">
        <f>VLOOKUP(Repository_table[[#This Row],[Country of Destination]],$T$11:$U$47,2,)</f>
        <v>East Asia and Pacific</v>
      </c>
      <c r="H1723" s="156" t="s">
        <v>477</v>
      </c>
      <c r="I1723" s="156" t="s">
        <v>430</v>
      </c>
      <c r="J1723" s="158">
        <v>3695528</v>
      </c>
      <c r="K1723" s="159"/>
      <c r="L1723" s="169"/>
      <c r="N1723" s="119"/>
    </row>
    <row r="1724" spans="1:14" s="17" customFormat="1" x14ac:dyDescent="0.25">
      <c r="A1724" s="154">
        <v>44135</v>
      </c>
      <c r="B1724" s="155" t="s">
        <v>385</v>
      </c>
      <c r="C1724" s="155" t="s">
        <v>456</v>
      </c>
      <c r="D1724" s="156" t="s">
        <v>412</v>
      </c>
      <c r="E1724" s="156" t="s">
        <v>105</v>
      </c>
      <c r="F1724" s="156" t="s">
        <v>173</v>
      </c>
      <c r="G1724" s="157" t="str">
        <f>VLOOKUP(Repository_table[[#This Row],[Country of Destination]],$T$11:$U$47,2,)</f>
        <v>Latin America and the Caribbean</v>
      </c>
      <c r="H1724" s="156" t="s">
        <v>165</v>
      </c>
      <c r="I1724" s="156" t="s">
        <v>386</v>
      </c>
      <c r="J1724" s="158">
        <v>3033960</v>
      </c>
      <c r="K1724" s="159"/>
      <c r="L1724" s="169"/>
      <c r="N1724" s="119"/>
    </row>
    <row r="1725" spans="1:14" s="17" customFormat="1" ht="25" x14ac:dyDescent="0.25">
      <c r="A1725" s="154">
        <v>44135</v>
      </c>
      <c r="B1725" s="155" t="s">
        <v>296</v>
      </c>
      <c r="C1725" s="155" t="s">
        <v>297</v>
      </c>
      <c r="D1725" s="156" t="s">
        <v>401</v>
      </c>
      <c r="E1725" s="156" t="s">
        <v>105</v>
      </c>
      <c r="F1725" s="156" t="s">
        <v>65</v>
      </c>
      <c r="G1725" s="157" t="str">
        <f>VLOOKUP(Repository_table[[#This Row],[Country of Destination]],$T$11:$U$47,2,)</f>
        <v>South Asia</v>
      </c>
      <c r="H1725" s="156" t="s">
        <v>522</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380</v>
      </c>
      <c r="I1726" s="156" t="s">
        <v>265</v>
      </c>
      <c r="J1726" s="158">
        <v>3692549</v>
      </c>
      <c r="K1726" s="159"/>
      <c r="L1726" s="169"/>
      <c r="N1726" s="119"/>
    </row>
    <row r="1727" spans="1:14" s="17" customFormat="1" x14ac:dyDescent="0.25">
      <c r="A1727" s="154">
        <v>44135</v>
      </c>
      <c r="B1727" s="155" t="s">
        <v>58</v>
      </c>
      <c r="C1727" s="155" t="s">
        <v>58</v>
      </c>
      <c r="D1727" s="156" t="s">
        <v>416</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401</v>
      </c>
      <c r="E1728" s="156" t="s">
        <v>105</v>
      </c>
      <c r="F1728" s="156" t="s">
        <v>121</v>
      </c>
      <c r="G1728" s="157" t="str">
        <f>VLOOKUP(Repository_table[[#This Row],[Country of Destination]],$T$11:$U$47,2,)</f>
        <v>Europe and Central Asia</v>
      </c>
      <c r="H1728" s="156" t="s">
        <v>466</v>
      </c>
      <c r="I1728" s="156" t="s">
        <v>300</v>
      </c>
      <c r="J1728" s="158">
        <v>3815554</v>
      </c>
      <c r="K1728" s="159"/>
      <c r="L1728" s="169"/>
      <c r="N1728" s="119"/>
    </row>
    <row r="1729" spans="1:14" s="17" customFormat="1" ht="25" x14ac:dyDescent="0.25">
      <c r="A1729" s="154">
        <v>44136</v>
      </c>
      <c r="B1729" s="155" t="s">
        <v>458</v>
      </c>
      <c r="C1729" s="155" t="s">
        <v>471</v>
      </c>
      <c r="D1729" s="156" t="s">
        <v>545</v>
      </c>
      <c r="E1729" s="156" t="s">
        <v>105</v>
      </c>
      <c r="F1729" s="156" t="s">
        <v>69</v>
      </c>
      <c r="G1729" s="157" t="str">
        <f>VLOOKUP(Repository_table[[#This Row],[Country of Destination]],$T$11:$U$47,2,)</f>
        <v>East Asia and Pacific</v>
      </c>
      <c r="H1729" s="156" t="s">
        <v>497</v>
      </c>
      <c r="I1729" s="156" t="s">
        <v>430</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385</v>
      </c>
      <c r="C1731" s="155" t="s">
        <v>456</v>
      </c>
      <c r="D1731" s="156" t="s">
        <v>412</v>
      </c>
      <c r="E1731" s="156" t="s">
        <v>105</v>
      </c>
      <c r="F1731" s="156" t="s">
        <v>65</v>
      </c>
      <c r="G1731" s="157" t="str">
        <f>VLOOKUP(Repository_table[[#This Row],[Country of Destination]],$T$11:$U$47,2,)</f>
        <v>South Asia</v>
      </c>
      <c r="H1731" s="156" t="s">
        <v>337</v>
      </c>
      <c r="I1731" s="156" t="s">
        <v>386</v>
      </c>
      <c r="J1731" s="158">
        <v>3135544</v>
      </c>
      <c r="K1731" s="159"/>
      <c r="L1731" s="169"/>
      <c r="N1731" s="119"/>
    </row>
    <row r="1732" spans="1:14" s="17" customFormat="1" x14ac:dyDescent="0.25">
      <c r="A1732" s="154">
        <v>44137</v>
      </c>
      <c r="B1732" s="155" t="s">
        <v>521</v>
      </c>
      <c r="C1732" s="155" t="s">
        <v>208</v>
      </c>
      <c r="D1732" s="156" t="s">
        <v>257</v>
      </c>
      <c r="E1732" s="156" t="s">
        <v>105</v>
      </c>
      <c r="F1732" s="156" t="s">
        <v>173</v>
      </c>
      <c r="G1732" s="157" t="str">
        <f>VLOOKUP(Repository_table[[#This Row],[Country of Destination]],$T$11:$U$47,2,)</f>
        <v>Latin America and the Caribbean</v>
      </c>
      <c r="H1732" s="156" t="s">
        <v>454</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528</v>
      </c>
      <c r="I1733" s="156" t="s">
        <v>265</v>
      </c>
      <c r="J1733" s="158">
        <v>3374451</v>
      </c>
      <c r="K1733" s="159"/>
      <c r="L1733" s="169"/>
      <c r="N1733" s="119"/>
    </row>
    <row r="1734" spans="1:14" s="17" customFormat="1" ht="25" x14ac:dyDescent="0.25">
      <c r="A1734" s="154">
        <v>44138</v>
      </c>
      <c r="B1734" s="155" t="s">
        <v>458</v>
      </c>
      <c r="C1734" s="155" t="s">
        <v>471</v>
      </c>
      <c r="D1734" s="156" t="s">
        <v>545</v>
      </c>
      <c r="E1734" s="156" t="s">
        <v>105</v>
      </c>
      <c r="F1734" s="156" t="s">
        <v>78</v>
      </c>
      <c r="G1734" s="157" t="str">
        <f>VLOOKUP(Repository_table[[#This Row],[Country of Destination]],$T$11:$U$47,2,)</f>
        <v>East Asia and Pacific</v>
      </c>
      <c r="H1734" s="156" t="s">
        <v>507</v>
      </c>
      <c r="I1734" s="156" t="s">
        <v>430</v>
      </c>
      <c r="J1734" s="158">
        <v>3817733</v>
      </c>
      <c r="K1734" s="159"/>
      <c r="L1734" s="169"/>
      <c r="N1734" s="119"/>
    </row>
    <row r="1735" spans="1:14" s="17" customFormat="1" x14ac:dyDescent="0.25">
      <c r="A1735" s="154">
        <v>44138</v>
      </c>
      <c r="B1735" s="155" t="s">
        <v>58</v>
      </c>
      <c r="C1735" s="155" t="s">
        <v>58</v>
      </c>
      <c r="D1735" s="156" t="s">
        <v>247</v>
      </c>
      <c r="E1735" s="156" t="s">
        <v>105</v>
      </c>
      <c r="F1735" s="156" t="s">
        <v>360</v>
      </c>
      <c r="G1735" s="157" t="str">
        <f>VLOOKUP(Repository_table[[#This Row],[Country of Destination]],$T$11:$U$47,2,)</f>
        <v>East Asia and Pacific</v>
      </c>
      <c r="H1735" s="156" t="s">
        <v>472</v>
      </c>
      <c r="I1735" s="156" t="s">
        <v>265</v>
      </c>
      <c r="J1735" s="158">
        <v>3101654</v>
      </c>
      <c r="K1735" s="159"/>
      <c r="L1735" s="169"/>
      <c r="N1735" s="119"/>
    </row>
    <row r="1736" spans="1:14" s="17" customFormat="1" x14ac:dyDescent="0.25">
      <c r="A1736" s="154">
        <v>44139</v>
      </c>
      <c r="B1736" s="155" t="s">
        <v>385</v>
      </c>
      <c r="C1736" s="155" t="s">
        <v>457</v>
      </c>
      <c r="D1736" s="156" t="s">
        <v>475</v>
      </c>
      <c r="E1736" s="156" t="s">
        <v>105</v>
      </c>
      <c r="F1736" s="156" t="s">
        <v>110</v>
      </c>
      <c r="G1736" s="157" t="str">
        <f>VLOOKUP(Repository_table[[#This Row],[Country of Destination]],$T$11:$U$47,2,)</f>
        <v>East Asia and Pacific</v>
      </c>
      <c r="H1736" s="156" t="s">
        <v>485</v>
      </c>
      <c r="I1736" s="156" t="s">
        <v>386</v>
      </c>
      <c r="J1736" s="158">
        <v>3217111</v>
      </c>
      <c r="K1736" s="159"/>
      <c r="L1736" s="169"/>
      <c r="N1736" s="119"/>
    </row>
    <row r="1737" spans="1:14" s="17" customFormat="1" ht="25" x14ac:dyDescent="0.25">
      <c r="A1737" s="154">
        <v>44139</v>
      </c>
      <c r="B1737" s="155" t="s">
        <v>296</v>
      </c>
      <c r="C1737" s="155" t="s">
        <v>297</v>
      </c>
      <c r="D1737" s="156" t="s">
        <v>401</v>
      </c>
      <c r="E1737" s="156" t="s">
        <v>105</v>
      </c>
      <c r="F1737" s="156" t="s">
        <v>365</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458</v>
      </c>
      <c r="C1738" s="155" t="s">
        <v>471</v>
      </c>
      <c r="D1738" s="156" t="s">
        <v>545</v>
      </c>
      <c r="E1738" s="156" t="s">
        <v>105</v>
      </c>
      <c r="F1738" s="156" t="s">
        <v>173</v>
      </c>
      <c r="G1738" s="157" t="str">
        <f>VLOOKUP(Repository_table[[#This Row],[Country of Destination]],$T$11:$U$47,2,)</f>
        <v>Latin America and the Caribbean</v>
      </c>
      <c r="H1738" s="156" t="s">
        <v>508</v>
      </c>
      <c r="I1738" s="156" t="s">
        <v>430</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360</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385</v>
      </c>
      <c r="C1742" s="155" t="s">
        <v>457</v>
      </c>
      <c r="D1742" s="156" t="s">
        <v>412</v>
      </c>
      <c r="E1742" s="156" t="s">
        <v>105</v>
      </c>
      <c r="F1742" s="156" t="s">
        <v>173</v>
      </c>
      <c r="G1742" s="157" t="str">
        <f>VLOOKUP(Repository_table[[#This Row],[Country of Destination]],$T$11:$U$47,2,)</f>
        <v>Latin America and the Caribbean</v>
      </c>
      <c r="H1742" s="156" t="s">
        <v>426</v>
      </c>
      <c r="I1742" s="156" t="s">
        <v>386</v>
      </c>
      <c r="J1742" s="158">
        <v>3223539</v>
      </c>
      <c r="K1742" s="159"/>
      <c r="L1742" s="169"/>
      <c r="N1742" s="119"/>
    </row>
    <row r="1743" spans="1:14" s="17" customFormat="1" ht="25" x14ac:dyDescent="0.25">
      <c r="A1743" s="154">
        <v>44141</v>
      </c>
      <c r="B1743" s="155" t="s">
        <v>296</v>
      </c>
      <c r="C1743" s="155" t="s">
        <v>297</v>
      </c>
      <c r="D1743" s="156" t="s">
        <v>401</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458</v>
      </c>
      <c r="C1744" s="155" t="s">
        <v>471</v>
      </c>
      <c r="D1744" s="156" t="s">
        <v>545</v>
      </c>
      <c r="E1744" s="156" t="s">
        <v>105</v>
      </c>
      <c r="F1744" s="156" t="s">
        <v>78</v>
      </c>
      <c r="G1744" s="157" t="str">
        <f>VLOOKUP(Repository_table[[#This Row],[Country of Destination]],$T$11:$U$47,2,)</f>
        <v>East Asia and Pacific</v>
      </c>
      <c r="H1744" s="156" t="s">
        <v>479</v>
      </c>
      <c r="I1744" s="156" t="s">
        <v>430</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462</v>
      </c>
      <c r="C1746" s="155" t="s">
        <v>86</v>
      </c>
      <c r="D1746" s="156" t="s">
        <v>526</v>
      </c>
      <c r="E1746" s="156" t="s">
        <v>105</v>
      </c>
      <c r="F1746" s="156" t="s">
        <v>200</v>
      </c>
      <c r="G1746" s="157" t="str">
        <f>VLOOKUP(Repository_table[[#This Row],[Country of Destination]],$T$11:$U$47,2,)</f>
        <v>Europe and Central Asia</v>
      </c>
      <c r="H1746" s="156" t="s">
        <v>344</v>
      </c>
      <c r="I1746" s="156" t="s">
        <v>301</v>
      </c>
      <c r="J1746" s="158">
        <v>3203260</v>
      </c>
      <c r="K1746" s="159"/>
      <c r="L1746" s="169"/>
      <c r="N1746" s="119"/>
    </row>
    <row r="1747" spans="1:14" s="17" customFormat="1" x14ac:dyDescent="0.25">
      <c r="A1747" s="154">
        <v>44142</v>
      </c>
      <c r="B1747" s="155" t="s">
        <v>385</v>
      </c>
      <c r="C1747" s="155" t="s">
        <v>456</v>
      </c>
      <c r="D1747" s="156" t="s">
        <v>412</v>
      </c>
      <c r="E1747" s="156" t="s">
        <v>105</v>
      </c>
      <c r="F1747" s="156" t="s">
        <v>78</v>
      </c>
      <c r="G1747" s="157" t="str">
        <f>VLOOKUP(Repository_table[[#This Row],[Country of Destination]],$T$11:$U$47,2,)</f>
        <v>East Asia and Pacific</v>
      </c>
      <c r="H1747" s="156" t="s">
        <v>413</v>
      </c>
      <c r="I1747" s="156" t="s">
        <v>386</v>
      </c>
      <c r="J1747" s="158">
        <v>215679</v>
      </c>
      <c r="K1747" s="159"/>
      <c r="L1747" s="169"/>
      <c r="N1747" s="119"/>
    </row>
    <row r="1748" spans="1:14" s="17" customFormat="1" ht="25" x14ac:dyDescent="0.25">
      <c r="A1748" s="154">
        <v>44143</v>
      </c>
      <c r="B1748" s="155" t="s">
        <v>433</v>
      </c>
      <c r="C1748" s="155" t="s">
        <v>458</v>
      </c>
      <c r="D1748" s="156" t="s">
        <v>459</v>
      </c>
      <c r="E1748" s="156" t="s">
        <v>105</v>
      </c>
      <c r="F1748" s="156" t="s">
        <v>110</v>
      </c>
      <c r="G1748" s="157" t="str">
        <f>VLOOKUP(Repository_table[[#This Row],[Country of Destination]],$T$11:$U$47,2,)</f>
        <v>East Asia and Pacific</v>
      </c>
      <c r="H1748" s="156" t="s">
        <v>203</v>
      </c>
      <c r="I1748" s="156" t="s">
        <v>430</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398</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385</v>
      </c>
      <c r="C1751" s="155" t="s">
        <v>457</v>
      </c>
      <c r="D1751" s="156" t="s">
        <v>412</v>
      </c>
      <c r="E1751" s="156" t="s">
        <v>105</v>
      </c>
      <c r="F1751" s="156" t="s">
        <v>248</v>
      </c>
      <c r="G1751" s="157" t="str">
        <f>VLOOKUP(Repository_table[[#This Row],[Country of Destination]],$T$11:$U$47,2,)</f>
        <v>Europe and Central Asia</v>
      </c>
      <c r="H1751" s="156" t="s">
        <v>403</v>
      </c>
      <c r="I1751" s="156" t="s">
        <v>386</v>
      </c>
      <c r="J1751" s="158">
        <v>3082907</v>
      </c>
      <c r="K1751" s="159"/>
      <c r="L1751" s="169"/>
      <c r="N1751" s="119"/>
    </row>
    <row r="1752" spans="1:14" s="17" customFormat="1" ht="25" x14ac:dyDescent="0.25">
      <c r="A1752" s="154">
        <v>44144</v>
      </c>
      <c r="B1752" s="155" t="s">
        <v>296</v>
      </c>
      <c r="C1752" s="155" t="s">
        <v>297</v>
      </c>
      <c r="D1752" s="156" t="s">
        <v>401</v>
      </c>
      <c r="E1752" s="156" t="s">
        <v>105</v>
      </c>
      <c r="F1752" s="156" t="s">
        <v>121</v>
      </c>
      <c r="G1752" s="157" t="str">
        <f>VLOOKUP(Repository_table[[#This Row],[Country of Destination]],$T$11:$U$47,2,)</f>
        <v>Europe and Central Asia</v>
      </c>
      <c r="H1752" s="156" t="s">
        <v>424</v>
      </c>
      <c r="I1752" s="156" t="s">
        <v>300</v>
      </c>
      <c r="J1752" s="158">
        <v>3521772</v>
      </c>
      <c r="K1752" s="159"/>
      <c r="L1752" s="169"/>
      <c r="N1752" s="119"/>
    </row>
    <row r="1753" spans="1:14" s="17" customFormat="1" x14ac:dyDescent="0.25">
      <c r="A1753" s="154">
        <v>44144</v>
      </c>
      <c r="B1753" s="155" t="s">
        <v>521</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385</v>
      </c>
      <c r="C1756" s="155" t="s">
        <v>484</v>
      </c>
      <c r="D1756" s="156" t="s">
        <v>475</v>
      </c>
      <c r="E1756" s="156" t="s">
        <v>105</v>
      </c>
      <c r="F1756" s="156" t="s">
        <v>181</v>
      </c>
      <c r="G1756" s="157" t="str">
        <f>VLOOKUP(Repository_table[[#This Row],[Country of Destination]],$T$11:$U$47,2,)</f>
        <v>Latin America and the Caribbean</v>
      </c>
      <c r="H1756" s="156" t="s">
        <v>303</v>
      </c>
      <c r="I1756" s="156" t="s">
        <v>386</v>
      </c>
      <c r="J1756" s="158">
        <v>2774247</v>
      </c>
      <c r="K1756" s="159"/>
      <c r="L1756" s="169" t="s">
        <v>57</v>
      </c>
      <c r="N1756" s="119"/>
    </row>
    <row r="1757" spans="1:14" s="17" customFormat="1" x14ac:dyDescent="0.25">
      <c r="A1757" s="154">
        <v>44146</v>
      </c>
      <c r="B1757" s="155" t="s">
        <v>385</v>
      </c>
      <c r="C1757" s="155" t="s">
        <v>484</v>
      </c>
      <c r="D1757" s="156" t="s">
        <v>475</v>
      </c>
      <c r="E1757" s="156" t="s">
        <v>105</v>
      </c>
      <c r="F1757" s="156" t="s">
        <v>182</v>
      </c>
      <c r="G1757" s="157" t="str">
        <f>VLOOKUP(Repository_table[[#This Row],[Country of Destination]],$T$11:$U$47,2,)</f>
        <v>Latin America and the Caribbean</v>
      </c>
      <c r="H1757" s="156" t="s">
        <v>303</v>
      </c>
      <c r="I1757" s="156" t="s">
        <v>386</v>
      </c>
      <c r="J1757" s="158">
        <v>376876</v>
      </c>
      <c r="K1757" s="159"/>
      <c r="L1757" s="169" t="s">
        <v>57</v>
      </c>
      <c r="N1757" s="119"/>
    </row>
    <row r="1758" spans="1:14" s="17" customFormat="1" ht="25" x14ac:dyDescent="0.25">
      <c r="A1758" s="154">
        <v>44146</v>
      </c>
      <c r="B1758" s="155" t="s">
        <v>458</v>
      </c>
      <c r="C1758" s="155" t="s">
        <v>471</v>
      </c>
      <c r="D1758" s="156" t="s">
        <v>545</v>
      </c>
      <c r="E1758" s="156" t="s">
        <v>105</v>
      </c>
      <c r="F1758" s="156" t="s">
        <v>69</v>
      </c>
      <c r="G1758" s="157" t="str">
        <f>VLOOKUP(Repository_table[[#This Row],[Country of Destination]],$T$11:$U$47,2,)</f>
        <v>East Asia and Pacific</v>
      </c>
      <c r="H1758" s="156" t="s">
        <v>233</v>
      </c>
      <c r="I1758" s="156" t="s">
        <v>430</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401</v>
      </c>
      <c r="E1760" s="156" t="s">
        <v>105</v>
      </c>
      <c r="F1760" s="156" t="s">
        <v>69</v>
      </c>
      <c r="G1760" s="157" t="str">
        <f>VLOOKUP(Repository_table[[#This Row],[Country of Destination]],$T$11:$U$47,2,)</f>
        <v>East Asia and Pacific</v>
      </c>
      <c r="H1760" s="156" t="s">
        <v>470</v>
      </c>
      <c r="I1760" s="156" t="s">
        <v>300</v>
      </c>
      <c r="J1760" s="158">
        <v>3770990</v>
      </c>
      <c r="K1760" s="159"/>
      <c r="L1760" s="169"/>
      <c r="N1760" s="119"/>
    </row>
    <row r="1761" spans="1:14" s="17" customFormat="1" ht="25" x14ac:dyDescent="0.25">
      <c r="A1761" s="154">
        <v>44147</v>
      </c>
      <c r="B1761" s="155" t="s">
        <v>458</v>
      </c>
      <c r="C1761" s="155" t="s">
        <v>471</v>
      </c>
      <c r="D1761" s="156" t="s">
        <v>545</v>
      </c>
      <c r="E1761" s="156" t="s">
        <v>105</v>
      </c>
      <c r="F1761" s="156" t="s">
        <v>78</v>
      </c>
      <c r="G1761" s="157" t="str">
        <f>VLOOKUP(Repository_table[[#This Row],[Country of Destination]],$T$11:$U$47,2,)</f>
        <v>East Asia and Pacific</v>
      </c>
      <c r="H1761" s="156" t="s">
        <v>77</v>
      </c>
      <c r="I1761" s="156" t="s">
        <v>430</v>
      </c>
      <c r="J1761" s="158">
        <v>3632566</v>
      </c>
      <c r="K1761" s="159"/>
      <c r="L1761" s="169"/>
      <c r="N1761" s="119"/>
    </row>
    <row r="1762" spans="1:14" s="17" customFormat="1" x14ac:dyDescent="0.25">
      <c r="A1762" s="154">
        <v>44147</v>
      </c>
      <c r="B1762" s="155" t="s">
        <v>58</v>
      </c>
      <c r="C1762" s="155" t="s">
        <v>58</v>
      </c>
      <c r="D1762" s="156" t="s">
        <v>417</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385</v>
      </c>
      <c r="C1763" s="155" t="s">
        <v>456</v>
      </c>
      <c r="D1763" s="156" t="s">
        <v>412</v>
      </c>
      <c r="E1763" s="156" t="s">
        <v>105</v>
      </c>
      <c r="F1763" s="156" t="s">
        <v>173</v>
      </c>
      <c r="G1763" s="157" t="str">
        <f>VLOOKUP(Repository_table[[#This Row],[Country of Destination]],$T$11:$U$47,2,)</f>
        <v>Latin America and the Caribbean</v>
      </c>
      <c r="H1763" s="156" t="s">
        <v>275</v>
      </c>
      <c r="I1763" s="156" t="s">
        <v>386</v>
      </c>
      <c r="J1763" s="158">
        <v>3207863</v>
      </c>
      <c r="K1763" s="159"/>
      <c r="L1763" s="169"/>
      <c r="N1763" s="119"/>
    </row>
    <row r="1764" spans="1:14" s="17" customFormat="1" x14ac:dyDescent="0.25">
      <c r="A1764" s="154">
        <v>44148</v>
      </c>
      <c r="B1764" s="155" t="s">
        <v>521</v>
      </c>
      <c r="C1764" s="155" t="s">
        <v>208</v>
      </c>
      <c r="D1764" s="156" t="s">
        <v>262</v>
      </c>
      <c r="E1764" s="156" t="s">
        <v>105</v>
      </c>
      <c r="F1764" s="156" t="s">
        <v>110</v>
      </c>
      <c r="G1764" s="157" t="str">
        <f>VLOOKUP(Repository_table[[#This Row],[Country of Destination]],$T$11:$U$47,2,)</f>
        <v>East Asia and Pacific</v>
      </c>
      <c r="H1764" s="156" t="s">
        <v>530</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514</v>
      </c>
      <c r="I1765" s="156" t="s">
        <v>265</v>
      </c>
      <c r="J1765" s="158">
        <v>3358041</v>
      </c>
      <c r="K1765" s="159"/>
      <c r="L1765" s="169"/>
      <c r="N1765" s="119"/>
    </row>
    <row r="1766" spans="1:14" s="17" customFormat="1" ht="25" x14ac:dyDescent="0.25">
      <c r="A1766" s="154">
        <v>44149</v>
      </c>
      <c r="B1766" s="155" t="s">
        <v>458</v>
      </c>
      <c r="C1766" s="155" t="s">
        <v>471</v>
      </c>
      <c r="D1766" s="156" t="s">
        <v>545</v>
      </c>
      <c r="E1766" s="156" t="s">
        <v>105</v>
      </c>
      <c r="F1766" s="156" t="s">
        <v>69</v>
      </c>
      <c r="G1766" s="157" t="str">
        <f>VLOOKUP(Repository_table[[#This Row],[Country of Destination]],$T$11:$U$47,2,)</f>
        <v>East Asia and Pacific</v>
      </c>
      <c r="H1766" s="156" t="s">
        <v>175</v>
      </c>
      <c r="I1766" s="156" t="s">
        <v>430</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385</v>
      </c>
      <c r="C1768" s="155" t="s">
        <v>457</v>
      </c>
      <c r="D1768" s="156" t="s">
        <v>475</v>
      </c>
      <c r="E1768" s="156" t="s">
        <v>105</v>
      </c>
      <c r="F1768" s="156" t="s">
        <v>110</v>
      </c>
      <c r="G1768" s="157" t="str">
        <f>VLOOKUP(Repository_table[[#This Row],[Country of Destination]],$T$11:$U$47,2,)</f>
        <v>East Asia and Pacific</v>
      </c>
      <c r="H1768" s="156" t="s">
        <v>442</v>
      </c>
      <c r="I1768" s="156" t="s">
        <v>386</v>
      </c>
      <c r="J1768" s="158">
        <v>3321007</v>
      </c>
      <c r="K1768" s="159"/>
      <c r="L1768" s="169"/>
      <c r="N1768" s="119"/>
    </row>
    <row r="1769" spans="1:14" s="17" customFormat="1" ht="25" x14ac:dyDescent="0.25">
      <c r="A1769" s="154">
        <v>44150</v>
      </c>
      <c r="B1769" s="155" t="s">
        <v>296</v>
      </c>
      <c r="C1769" s="155" t="s">
        <v>297</v>
      </c>
      <c r="D1769" s="156" t="s">
        <v>401</v>
      </c>
      <c r="E1769" s="156" t="s">
        <v>105</v>
      </c>
      <c r="F1769" s="156" t="s">
        <v>173</v>
      </c>
      <c r="G1769" s="157" t="str">
        <f>VLOOKUP(Repository_table[[#This Row],[Country of Destination]],$T$11:$U$47,2,)</f>
        <v>Latin America and the Caribbean</v>
      </c>
      <c r="H1769" s="156" t="s">
        <v>499</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385</v>
      </c>
      <c r="C1771" s="155" t="s">
        <v>456</v>
      </c>
      <c r="D1771" s="156" t="s">
        <v>412</v>
      </c>
      <c r="E1771" s="156" t="s">
        <v>105</v>
      </c>
      <c r="F1771" s="156" t="s">
        <v>78</v>
      </c>
      <c r="G1771" s="157" t="str">
        <f>VLOOKUP(Repository_table[[#This Row],[Country of Destination]],$T$11:$U$47,2,)</f>
        <v>East Asia and Pacific</v>
      </c>
      <c r="H1771" s="156" t="s">
        <v>413</v>
      </c>
      <c r="I1771" s="156" t="s">
        <v>386</v>
      </c>
      <c r="J1771" s="158">
        <v>3313813</v>
      </c>
      <c r="K1771" s="159"/>
      <c r="L1771" s="169"/>
      <c r="N1771" s="119"/>
    </row>
    <row r="1772" spans="1:14" s="17" customFormat="1" ht="25" x14ac:dyDescent="0.25">
      <c r="A1772" s="154">
        <v>44151</v>
      </c>
      <c r="B1772" s="155" t="s">
        <v>433</v>
      </c>
      <c r="C1772" s="155" t="s">
        <v>458</v>
      </c>
      <c r="D1772" s="156" t="s">
        <v>459</v>
      </c>
      <c r="E1772" s="156" t="s">
        <v>105</v>
      </c>
      <c r="F1772" s="156" t="s">
        <v>73</v>
      </c>
      <c r="G1772" s="157" t="str">
        <f>VLOOKUP(Repository_table[[#This Row],[Country of Destination]],$T$11:$U$47,2,)</f>
        <v>Latin America and the Caribbean</v>
      </c>
      <c r="H1772" s="156" t="s">
        <v>347</v>
      </c>
      <c r="I1772" s="156" t="s">
        <v>430</v>
      </c>
      <c r="J1772" s="158">
        <v>3056330</v>
      </c>
      <c r="K1772" s="159"/>
      <c r="L1772" s="169"/>
      <c r="N1772" s="119"/>
    </row>
    <row r="1773" spans="1:14" s="17" customFormat="1" x14ac:dyDescent="0.25">
      <c r="A1773" s="154">
        <v>44151</v>
      </c>
      <c r="B1773" s="155" t="s">
        <v>58</v>
      </c>
      <c r="C1773" s="155" t="s">
        <v>58</v>
      </c>
      <c r="D1773" s="156" t="s">
        <v>398</v>
      </c>
      <c r="E1773" s="156" t="s">
        <v>105</v>
      </c>
      <c r="F1773" s="156" t="s">
        <v>106</v>
      </c>
      <c r="G1773" s="157" t="str">
        <f>VLOOKUP(Repository_table[[#This Row],[Country of Destination]],$T$11:$U$47,2,)</f>
        <v>Europe and Central Asia</v>
      </c>
      <c r="H1773" s="156" t="s">
        <v>419</v>
      </c>
      <c r="I1773" s="156" t="s">
        <v>265</v>
      </c>
      <c r="J1773" s="158">
        <v>2915081</v>
      </c>
      <c r="K1773" s="159"/>
      <c r="L1773" s="169"/>
      <c r="N1773" s="119"/>
    </row>
    <row r="1774" spans="1:14" s="17" customFormat="1" ht="25" x14ac:dyDescent="0.25">
      <c r="A1774" s="154">
        <v>44152</v>
      </c>
      <c r="B1774" s="155" t="s">
        <v>296</v>
      </c>
      <c r="C1774" s="155" t="s">
        <v>297</v>
      </c>
      <c r="D1774" s="156" t="s">
        <v>401</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402</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385</v>
      </c>
      <c r="C1777" s="155" t="s">
        <v>456</v>
      </c>
      <c r="D1777" s="156" t="s">
        <v>412</v>
      </c>
      <c r="E1777" s="156" t="s">
        <v>105</v>
      </c>
      <c r="F1777" s="156" t="s">
        <v>323</v>
      </c>
      <c r="G1777" s="157" t="str">
        <f>VLOOKUP(Repository_table[[#This Row],[Country of Destination]],$T$11:$U$47,2,)</f>
        <v>Europe and Central Asia</v>
      </c>
      <c r="H1777" s="156" t="s">
        <v>382</v>
      </c>
      <c r="I1777" s="156" t="s">
        <v>386</v>
      </c>
      <c r="J1777" s="158">
        <v>3621258</v>
      </c>
      <c r="K1777" s="159"/>
      <c r="L1777" s="169"/>
      <c r="N1777" s="119"/>
    </row>
    <row r="1778" spans="1:14" s="17" customFormat="1" ht="25" x14ac:dyDescent="0.25">
      <c r="A1778" s="154">
        <v>44153</v>
      </c>
      <c r="B1778" s="155" t="s">
        <v>296</v>
      </c>
      <c r="C1778" s="155" t="s">
        <v>297</v>
      </c>
      <c r="D1778" s="156" t="s">
        <v>401</v>
      </c>
      <c r="E1778" s="156" t="s">
        <v>105</v>
      </c>
      <c r="F1778" s="156" t="s">
        <v>69</v>
      </c>
      <c r="G1778" s="157" t="str">
        <f>VLOOKUP(Repository_table[[#This Row],[Country of Destination]],$T$11:$U$47,2,)</f>
        <v>East Asia and Pacific</v>
      </c>
      <c r="H1778" s="156" t="s">
        <v>449</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502</v>
      </c>
      <c r="I1779" s="156" t="s">
        <v>265</v>
      </c>
      <c r="J1779" s="158">
        <v>3159230</v>
      </c>
      <c r="K1779" s="159"/>
      <c r="L1779" s="169"/>
      <c r="N1779" s="119"/>
    </row>
    <row r="1780" spans="1:14" s="17" customFormat="1" x14ac:dyDescent="0.25">
      <c r="A1780" s="154">
        <v>44154</v>
      </c>
      <c r="B1780" s="155" t="s">
        <v>521</v>
      </c>
      <c r="C1780" s="155" t="s">
        <v>207</v>
      </c>
      <c r="D1780" s="156" t="s">
        <v>257</v>
      </c>
      <c r="E1780" s="156" t="s">
        <v>105</v>
      </c>
      <c r="F1780" s="156" t="s">
        <v>69</v>
      </c>
      <c r="G1780" s="157" t="str">
        <f>VLOOKUP(Repository_table[[#This Row],[Country of Destination]],$T$11:$U$47,2,)</f>
        <v>East Asia and Pacific</v>
      </c>
      <c r="H1780" s="156" t="s">
        <v>511</v>
      </c>
      <c r="I1780" s="156" t="s">
        <v>258</v>
      </c>
      <c r="J1780" s="158">
        <v>3401728</v>
      </c>
      <c r="K1780" s="159"/>
      <c r="L1780" s="169"/>
      <c r="N1780" s="119"/>
    </row>
    <row r="1781" spans="1:14" s="17" customFormat="1" ht="25" x14ac:dyDescent="0.25">
      <c r="A1781" s="154">
        <v>44154</v>
      </c>
      <c r="B1781" s="155" t="s">
        <v>458</v>
      </c>
      <c r="C1781" s="155" t="s">
        <v>471</v>
      </c>
      <c r="D1781" s="156" t="s">
        <v>545</v>
      </c>
      <c r="E1781" s="156" t="s">
        <v>105</v>
      </c>
      <c r="F1781" s="156" t="s">
        <v>65</v>
      </c>
      <c r="G1781" s="157" t="str">
        <f>VLOOKUP(Repository_table[[#This Row],[Country of Destination]],$T$11:$U$47,2,)</f>
        <v>South Asia</v>
      </c>
      <c r="H1781" s="156" t="s">
        <v>532</v>
      </c>
      <c r="I1781" s="156" t="s">
        <v>430</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385</v>
      </c>
      <c r="C1783" s="155" t="s">
        <v>484</v>
      </c>
      <c r="D1783" s="156" t="s">
        <v>475</v>
      </c>
      <c r="E1783" s="156" t="s">
        <v>105</v>
      </c>
      <c r="F1783" s="156" t="s">
        <v>181</v>
      </c>
      <c r="G1783" s="157" t="str">
        <f>VLOOKUP(Repository_table[[#This Row],[Country of Destination]],$T$11:$U$47,2,)</f>
        <v>Latin America and the Caribbean</v>
      </c>
      <c r="H1783" s="156" t="s">
        <v>288</v>
      </c>
      <c r="I1783" s="156" t="s">
        <v>386</v>
      </c>
      <c r="J1783" s="158">
        <v>2331310</v>
      </c>
      <c r="K1783" s="159"/>
      <c r="L1783" s="169" t="s">
        <v>57</v>
      </c>
      <c r="N1783" s="119"/>
    </row>
    <row r="1784" spans="1:14" s="17" customFormat="1" x14ac:dyDescent="0.25">
      <c r="A1784" s="154">
        <v>44155</v>
      </c>
      <c r="B1784" s="155" t="s">
        <v>385</v>
      </c>
      <c r="C1784" s="155" t="s">
        <v>484</v>
      </c>
      <c r="D1784" s="156" t="s">
        <v>475</v>
      </c>
      <c r="E1784" s="156" t="s">
        <v>105</v>
      </c>
      <c r="F1784" s="156" t="s">
        <v>182</v>
      </c>
      <c r="G1784" s="157" t="str">
        <f>VLOOKUP(Repository_table[[#This Row],[Country of Destination]],$T$11:$U$47,2,)</f>
        <v>Latin America and the Caribbean</v>
      </c>
      <c r="H1784" s="156" t="s">
        <v>288</v>
      </c>
      <c r="I1784" s="156" t="s">
        <v>386</v>
      </c>
      <c r="J1784" s="158">
        <v>1071136</v>
      </c>
      <c r="K1784" s="159"/>
      <c r="L1784" s="169" t="s">
        <v>57</v>
      </c>
      <c r="N1784" s="119"/>
    </row>
    <row r="1785" spans="1:14" s="17" customFormat="1" ht="25" x14ac:dyDescent="0.25">
      <c r="A1785" s="154">
        <v>44155</v>
      </c>
      <c r="B1785" s="155" t="s">
        <v>296</v>
      </c>
      <c r="C1785" s="155" t="s">
        <v>297</v>
      </c>
      <c r="D1785" s="156" t="s">
        <v>401</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458</v>
      </c>
      <c r="C1786" s="155" t="s">
        <v>471</v>
      </c>
      <c r="D1786" s="156" t="s">
        <v>545</v>
      </c>
      <c r="E1786" s="156" t="s">
        <v>105</v>
      </c>
      <c r="F1786" s="156" t="s">
        <v>78</v>
      </c>
      <c r="G1786" s="157" t="str">
        <f>VLOOKUP(Repository_table[[#This Row],[Country of Destination]],$T$11:$U$47,2,)</f>
        <v>East Asia and Pacific</v>
      </c>
      <c r="H1786" s="156" t="s">
        <v>441</v>
      </c>
      <c r="I1786" s="156" t="s">
        <v>430</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398</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385</v>
      </c>
      <c r="C1789" s="155" t="s">
        <v>456</v>
      </c>
      <c r="D1789" s="156" t="s">
        <v>412</v>
      </c>
      <c r="E1789" s="156" t="s">
        <v>105</v>
      </c>
      <c r="F1789" s="156" t="s">
        <v>78</v>
      </c>
      <c r="G1789" s="157" t="str">
        <f>VLOOKUP(Repository_table[[#This Row],[Country of Destination]],$T$11:$U$47,2,)</f>
        <v>East Asia and Pacific</v>
      </c>
      <c r="H1789" s="156" t="s">
        <v>478</v>
      </c>
      <c r="I1789" s="156" t="s">
        <v>386</v>
      </c>
      <c r="J1789" s="158">
        <v>3511763</v>
      </c>
      <c r="K1789" s="159"/>
      <c r="L1789" s="169"/>
      <c r="N1789" s="119"/>
    </row>
    <row r="1790" spans="1:14" s="17" customFormat="1" x14ac:dyDescent="0.25">
      <c r="A1790" s="154">
        <v>44157</v>
      </c>
      <c r="B1790" s="155" t="s">
        <v>58</v>
      </c>
      <c r="C1790" s="155" t="s">
        <v>58</v>
      </c>
      <c r="D1790" s="156" t="s">
        <v>417</v>
      </c>
      <c r="E1790" s="156" t="s">
        <v>105</v>
      </c>
      <c r="F1790" s="156" t="s">
        <v>121</v>
      </c>
      <c r="G1790" s="157" t="str">
        <f>VLOOKUP(Repository_table[[#This Row],[Country of Destination]],$T$11:$U$47,2,)</f>
        <v>Europe and Central Asia</v>
      </c>
      <c r="H1790" s="156" t="s">
        <v>506</v>
      </c>
      <c r="I1790" s="156" t="s">
        <v>265</v>
      </c>
      <c r="J1790" s="158">
        <v>3072102</v>
      </c>
      <c r="K1790" s="159"/>
      <c r="L1790" s="169"/>
      <c r="N1790" s="119"/>
    </row>
    <row r="1791" spans="1:14" s="17" customFormat="1" x14ac:dyDescent="0.25">
      <c r="A1791" s="154">
        <v>44158</v>
      </c>
      <c r="B1791" s="155" t="s">
        <v>385</v>
      </c>
      <c r="C1791" s="155" t="s">
        <v>457</v>
      </c>
      <c r="D1791" s="156" t="s">
        <v>412</v>
      </c>
      <c r="E1791" s="156" t="s">
        <v>105</v>
      </c>
      <c r="F1791" s="156" t="s">
        <v>78</v>
      </c>
      <c r="G1791" s="157" t="str">
        <f>VLOOKUP(Repository_table[[#This Row],[Country of Destination]],$T$11:$U$47,2,)</f>
        <v>East Asia and Pacific</v>
      </c>
      <c r="H1791" s="156" t="s">
        <v>367</v>
      </c>
      <c r="I1791" s="156" t="s">
        <v>386</v>
      </c>
      <c r="J1791" s="158">
        <v>3687814</v>
      </c>
      <c r="K1791" s="159"/>
      <c r="L1791" s="169"/>
      <c r="N1791" s="119"/>
    </row>
    <row r="1792" spans="1:14" s="17" customFormat="1" ht="25" x14ac:dyDescent="0.25">
      <c r="A1792" s="154">
        <v>44158</v>
      </c>
      <c r="B1792" s="155" t="s">
        <v>296</v>
      </c>
      <c r="C1792" s="155" t="s">
        <v>297</v>
      </c>
      <c r="D1792" s="156" t="s">
        <v>401</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433</v>
      </c>
      <c r="C1793" s="155" t="s">
        <v>458</v>
      </c>
      <c r="D1793" s="156" t="s">
        <v>459</v>
      </c>
      <c r="E1793" s="156" t="s">
        <v>105</v>
      </c>
      <c r="F1793" s="156" t="s">
        <v>110</v>
      </c>
      <c r="G1793" s="157" t="str">
        <f>VLOOKUP(Repository_table[[#This Row],[Country of Destination]],$T$11:$U$47,2,)</f>
        <v>East Asia and Pacific</v>
      </c>
      <c r="H1793" s="156" t="s">
        <v>154</v>
      </c>
      <c r="I1793" s="156" t="s">
        <v>430</v>
      </c>
      <c r="J1793" s="158">
        <v>3707980</v>
      </c>
      <c r="K1793" s="159"/>
      <c r="L1793" s="169"/>
      <c r="N1793" s="119"/>
    </row>
    <row r="1794" spans="1:14" s="17" customFormat="1" x14ac:dyDescent="0.25">
      <c r="A1794" s="154">
        <v>44158</v>
      </c>
      <c r="B1794" s="155" t="s">
        <v>58</v>
      </c>
      <c r="C1794" s="155" t="s">
        <v>58</v>
      </c>
      <c r="D1794" s="156" t="s">
        <v>247</v>
      </c>
      <c r="E1794" s="156" t="s">
        <v>105</v>
      </c>
      <c r="F1794" s="156" t="s">
        <v>324</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521</v>
      </c>
      <c r="C1795" s="155" t="s">
        <v>208</v>
      </c>
      <c r="D1795" s="156" t="s">
        <v>257</v>
      </c>
      <c r="E1795" s="156" t="s">
        <v>105</v>
      </c>
      <c r="F1795" s="156" t="s">
        <v>78</v>
      </c>
      <c r="G1795" s="157" t="str">
        <f>VLOOKUP(Repository_table[[#This Row],[Country of Destination]],$T$11:$U$47,2,)</f>
        <v>East Asia and Pacific</v>
      </c>
      <c r="H1795" s="156" t="s">
        <v>406</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518</v>
      </c>
      <c r="I1796" s="156" t="s">
        <v>265</v>
      </c>
      <c r="J1796" s="158">
        <v>3601396</v>
      </c>
      <c r="K1796" s="159"/>
      <c r="L1796" s="169"/>
      <c r="N1796" s="119"/>
    </row>
    <row r="1797" spans="1:14" s="17" customFormat="1" x14ac:dyDescent="0.25">
      <c r="A1797" s="154">
        <v>44160</v>
      </c>
      <c r="B1797" s="155" t="s">
        <v>385</v>
      </c>
      <c r="C1797" s="155" t="s">
        <v>457</v>
      </c>
      <c r="D1797" s="156" t="s">
        <v>412</v>
      </c>
      <c r="E1797" s="156" t="s">
        <v>105</v>
      </c>
      <c r="F1797" s="156" t="s">
        <v>173</v>
      </c>
      <c r="G1797" s="157" t="str">
        <f>VLOOKUP(Repository_table[[#This Row],[Country of Destination]],$T$11:$U$47,2,)</f>
        <v>Latin America and the Caribbean</v>
      </c>
      <c r="H1797" s="156" t="s">
        <v>387</v>
      </c>
      <c r="I1797" s="156" t="s">
        <v>386</v>
      </c>
      <c r="J1797" s="158">
        <v>3513592</v>
      </c>
      <c r="K1797" s="159"/>
      <c r="L1797" s="169"/>
      <c r="N1797" s="119"/>
    </row>
    <row r="1798" spans="1:14" s="17" customFormat="1" ht="25" x14ac:dyDescent="0.25">
      <c r="A1798" s="154">
        <v>44160</v>
      </c>
      <c r="B1798" s="155" t="s">
        <v>296</v>
      </c>
      <c r="C1798" s="155" t="s">
        <v>297</v>
      </c>
      <c r="D1798" s="156" t="s">
        <v>401</v>
      </c>
      <c r="E1798" s="156" t="s">
        <v>105</v>
      </c>
      <c r="F1798" s="156" t="s">
        <v>236</v>
      </c>
      <c r="G1798" s="157" t="str">
        <f>VLOOKUP(Repository_table[[#This Row],[Country of Destination]],$T$11:$U$47,2,)</f>
        <v>Europe and Central Asia</v>
      </c>
      <c r="H1798" s="156" t="s">
        <v>513</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521</v>
      </c>
      <c r="C1800" s="155" t="s">
        <v>494</v>
      </c>
      <c r="D1800" s="156" t="s">
        <v>531</v>
      </c>
      <c r="E1800" s="156" t="s">
        <v>190</v>
      </c>
      <c r="F1800" s="156" t="s">
        <v>106</v>
      </c>
      <c r="G1800" s="157" t="str">
        <f>VLOOKUP(Repository_table[[#This Row],[Country of Destination]],$T$11:$U$47,2,)</f>
        <v>Europe and Central Asia</v>
      </c>
      <c r="H1800" s="156" t="s">
        <v>383</v>
      </c>
      <c r="I1800" s="156" t="s">
        <v>258</v>
      </c>
      <c r="J1800" s="158">
        <v>472367</v>
      </c>
      <c r="K1800" s="159"/>
      <c r="L1800" s="169" t="s">
        <v>57</v>
      </c>
      <c r="N1800" s="119"/>
    </row>
    <row r="1801" spans="1:14" s="17" customFormat="1" x14ac:dyDescent="0.25">
      <c r="A1801" s="154">
        <v>44161</v>
      </c>
      <c r="B1801" s="155" t="s">
        <v>521</v>
      </c>
      <c r="C1801" s="155" t="s">
        <v>494</v>
      </c>
      <c r="D1801" s="156" t="s">
        <v>531</v>
      </c>
      <c r="E1801" s="156" t="s">
        <v>190</v>
      </c>
      <c r="F1801" s="156" t="s">
        <v>106</v>
      </c>
      <c r="G1801" s="157" t="str">
        <f>VLOOKUP(Repository_table[[#This Row],[Country of Destination]],$T$11:$U$47,2,)</f>
        <v>Europe and Central Asia</v>
      </c>
      <c r="H1801" s="156" t="s">
        <v>383</v>
      </c>
      <c r="I1801" s="156" t="s">
        <v>258</v>
      </c>
      <c r="J1801" s="158">
        <v>2605387</v>
      </c>
      <c r="K1801" s="159"/>
      <c r="L1801" s="169" t="s">
        <v>57</v>
      </c>
      <c r="N1801" s="119"/>
    </row>
    <row r="1802" spans="1:14" s="17" customFormat="1" ht="25" x14ac:dyDescent="0.25">
      <c r="A1802" s="154">
        <v>44161</v>
      </c>
      <c r="B1802" s="155" t="s">
        <v>458</v>
      </c>
      <c r="C1802" s="155" t="s">
        <v>471</v>
      </c>
      <c r="D1802" s="156" t="s">
        <v>545</v>
      </c>
      <c r="E1802" s="156" t="s">
        <v>105</v>
      </c>
      <c r="F1802" s="156" t="s">
        <v>236</v>
      </c>
      <c r="G1802" s="157" t="str">
        <f>VLOOKUP(Repository_table[[#This Row],[Country of Destination]],$T$11:$U$47,2,)</f>
        <v>Europe and Central Asia</v>
      </c>
      <c r="H1802" s="156" t="s">
        <v>132</v>
      </c>
      <c r="I1802" s="156" t="s">
        <v>430</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462</v>
      </c>
      <c r="C1804" s="155" t="s">
        <v>86</v>
      </c>
      <c r="D1804" s="156" t="s">
        <v>525</v>
      </c>
      <c r="E1804" s="156" t="s">
        <v>105</v>
      </c>
      <c r="F1804" s="156" t="s">
        <v>109</v>
      </c>
      <c r="G1804" s="157" t="str">
        <f>VLOOKUP(Repository_table[[#This Row],[Country of Destination]],$T$11:$U$47,2,)</f>
        <v>Latin America and the Caribbean</v>
      </c>
      <c r="H1804" s="156" t="s">
        <v>423</v>
      </c>
      <c r="I1804" s="156" t="s">
        <v>301</v>
      </c>
      <c r="J1804" s="158">
        <v>3252327</v>
      </c>
      <c r="K1804" s="159"/>
      <c r="L1804" s="169"/>
      <c r="N1804" s="119"/>
    </row>
    <row r="1805" spans="1:14" s="17" customFormat="1" x14ac:dyDescent="0.25">
      <c r="A1805" s="154">
        <v>44162</v>
      </c>
      <c r="B1805" s="155" t="s">
        <v>385</v>
      </c>
      <c r="C1805" s="155" t="s">
        <v>456</v>
      </c>
      <c r="D1805" s="156" t="s">
        <v>412</v>
      </c>
      <c r="E1805" s="156" t="s">
        <v>105</v>
      </c>
      <c r="F1805" s="156" t="s">
        <v>298</v>
      </c>
      <c r="G1805" s="157" t="str">
        <f>VLOOKUP(Repository_table[[#This Row],[Country of Destination]],$T$11:$U$47,2,)</f>
        <v>Europe and Central Asia</v>
      </c>
      <c r="H1805" s="156" t="s">
        <v>422</v>
      </c>
      <c r="I1805" s="156" t="s">
        <v>386</v>
      </c>
      <c r="J1805" s="158">
        <v>3542962</v>
      </c>
      <c r="K1805" s="159"/>
      <c r="L1805" s="169"/>
      <c r="N1805" s="119"/>
    </row>
    <row r="1806" spans="1:14" s="17" customFormat="1" ht="25" x14ac:dyDescent="0.25">
      <c r="A1806" s="154">
        <v>44162</v>
      </c>
      <c r="B1806" s="155" t="s">
        <v>296</v>
      </c>
      <c r="C1806" s="155" t="s">
        <v>297</v>
      </c>
      <c r="D1806" s="156" t="s">
        <v>401</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433</v>
      </c>
      <c r="C1807" s="155" t="s">
        <v>458</v>
      </c>
      <c r="D1807" s="156" t="s">
        <v>459</v>
      </c>
      <c r="E1807" s="156" t="s">
        <v>105</v>
      </c>
      <c r="F1807" s="156" t="s">
        <v>110</v>
      </c>
      <c r="G1807" s="157" t="str">
        <f>VLOOKUP(Repository_table[[#This Row],[Country of Destination]],$T$11:$U$47,2,)</f>
        <v>East Asia and Pacific</v>
      </c>
      <c r="H1807" s="156" t="s">
        <v>487</v>
      </c>
      <c r="I1807" s="156" t="s">
        <v>430</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521</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458</v>
      </c>
      <c r="C1810" s="155" t="s">
        <v>471</v>
      </c>
      <c r="D1810" s="156" t="s">
        <v>545</v>
      </c>
      <c r="E1810" s="156" t="s">
        <v>105</v>
      </c>
      <c r="F1810" s="156" t="s">
        <v>69</v>
      </c>
      <c r="G1810" s="157" t="str">
        <f>VLOOKUP(Repository_table[[#This Row],[Country of Destination]],$T$11:$U$47,2,)</f>
        <v>East Asia and Pacific</v>
      </c>
      <c r="H1810" s="156" t="s">
        <v>348</v>
      </c>
      <c r="I1810" s="156" t="s">
        <v>430</v>
      </c>
      <c r="J1810" s="158">
        <v>3049549</v>
      </c>
      <c r="K1810" s="159"/>
      <c r="L1810" s="169"/>
      <c r="N1810" s="119"/>
    </row>
    <row r="1811" spans="1:14" s="17" customFormat="1" x14ac:dyDescent="0.25">
      <c r="A1811" s="154">
        <v>44164</v>
      </c>
      <c r="B1811" s="155" t="s">
        <v>58</v>
      </c>
      <c r="C1811" s="155" t="s">
        <v>58</v>
      </c>
      <c r="D1811" s="156" t="s">
        <v>416</v>
      </c>
      <c r="E1811" s="156" t="s">
        <v>105</v>
      </c>
      <c r="F1811" s="156" t="s">
        <v>106</v>
      </c>
      <c r="G1811" s="157" t="str">
        <f>VLOOKUP(Repository_table[[#This Row],[Country of Destination]],$T$11:$U$47,2,)</f>
        <v>Europe and Central Asia</v>
      </c>
      <c r="H1811" s="156" t="s">
        <v>340</v>
      </c>
      <c r="I1811" s="156" t="s">
        <v>265</v>
      </c>
      <c r="J1811" s="158">
        <v>3626717</v>
      </c>
      <c r="K1811" s="159"/>
      <c r="L1811" s="169"/>
      <c r="N1811" s="119"/>
    </row>
    <row r="1812" spans="1:14" s="17" customFormat="1" x14ac:dyDescent="0.25">
      <c r="A1812" s="154">
        <v>44165</v>
      </c>
      <c r="B1812" s="155" t="s">
        <v>385</v>
      </c>
      <c r="C1812" s="155" t="s">
        <v>456</v>
      </c>
      <c r="D1812" s="156" t="s">
        <v>412</v>
      </c>
      <c r="E1812" s="156" t="s">
        <v>105</v>
      </c>
      <c r="F1812" s="156" t="s">
        <v>113</v>
      </c>
      <c r="G1812" s="157" t="str">
        <f>VLOOKUP(Repository_table[[#This Row],[Country of Destination]],$T$11:$U$47,2,)</f>
        <v>South Asia</v>
      </c>
      <c r="H1812" s="156" t="s">
        <v>303</v>
      </c>
      <c r="I1812" s="156" t="s">
        <v>386</v>
      </c>
      <c r="J1812" s="158">
        <v>3436281</v>
      </c>
      <c r="K1812" s="159"/>
      <c r="L1812" s="169"/>
      <c r="N1812" s="119"/>
    </row>
    <row r="1813" spans="1:14" s="17" customFormat="1" ht="25" x14ac:dyDescent="0.25">
      <c r="A1813" s="154">
        <v>44165</v>
      </c>
      <c r="B1813" s="155" t="s">
        <v>296</v>
      </c>
      <c r="C1813" s="155" t="s">
        <v>297</v>
      </c>
      <c r="D1813" s="156" t="s">
        <v>401</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529</v>
      </c>
      <c r="I1814" s="156" t="s">
        <v>265</v>
      </c>
      <c r="J1814" s="158">
        <v>3714200</v>
      </c>
      <c r="K1814" s="159"/>
      <c r="L1814" s="169"/>
      <c r="N1814" s="119"/>
    </row>
    <row r="1815" spans="1:14" s="17" customFormat="1" x14ac:dyDescent="0.25">
      <c r="A1815" s="154">
        <v>44166</v>
      </c>
      <c r="B1815" s="155" t="s">
        <v>432</v>
      </c>
      <c r="C1815" s="155" t="s">
        <v>471</v>
      </c>
      <c r="D1815" s="156" t="s">
        <v>460</v>
      </c>
      <c r="E1815" s="156" t="s">
        <v>105</v>
      </c>
      <c r="F1815" s="156" t="s">
        <v>78</v>
      </c>
      <c r="G1815" s="157" t="str">
        <f>VLOOKUP(Repository_table[[#This Row],[Country of Destination]],$T$11:$U$47,2,)</f>
        <v>East Asia and Pacific</v>
      </c>
      <c r="H1815" s="156" t="s">
        <v>469</v>
      </c>
      <c r="I1815" s="156" t="s">
        <v>430</v>
      </c>
      <c r="J1815" s="158">
        <v>3836441</v>
      </c>
      <c r="K1815" s="159"/>
      <c r="L1815" s="170"/>
      <c r="N1815" s="119"/>
    </row>
    <row r="1816" spans="1:14" s="17" customFormat="1" x14ac:dyDescent="0.25">
      <c r="A1816" s="154">
        <v>44166</v>
      </c>
      <c r="B1816" s="155" t="s">
        <v>58</v>
      </c>
      <c r="C1816" s="155" t="s">
        <v>58</v>
      </c>
      <c r="D1816" s="156" t="s">
        <v>417</v>
      </c>
      <c r="E1816" s="156" t="s">
        <v>105</v>
      </c>
      <c r="F1816" s="156" t="s">
        <v>121</v>
      </c>
      <c r="G1816" s="157" t="str">
        <f>VLOOKUP(Repository_table[[#This Row],[Country of Destination]],$T$11:$U$47,2,)</f>
        <v>Europe and Central Asia</v>
      </c>
      <c r="H1816" s="156" t="s">
        <v>515</v>
      </c>
      <c r="I1816" s="156" t="s">
        <v>265</v>
      </c>
      <c r="J1816" s="158">
        <v>3500700</v>
      </c>
      <c r="K1816" s="159"/>
      <c r="L1816" s="170"/>
      <c r="N1816" s="119"/>
    </row>
    <row r="1817" spans="1:14" s="17" customFormat="1" x14ac:dyDescent="0.25">
      <c r="A1817" s="154">
        <v>44167</v>
      </c>
      <c r="B1817" s="155" t="s">
        <v>385</v>
      </c>
      <c r="C1817" s="155" t="s">
        <v>457</v>
      </c>
      <c r="D1817" s="156" t="s">
        <v>412</v>
      </c>
      <c r="E1817" s="156" t="s">
        <v>105</v>
      </c>
      <c r="F1817" s="156" t="s">
        <v>173</v>
      </c>
      <c r="G1817" s="157" t="str">
        <f>VLOOKUP(Repository_table[[#This Row],[Country of Destination]],$T$11:$U$47,2,)</f>
        <v>Latin America and the Caribbean</v>
      </c>
      <c r="H1817" s="156" t="s">
        <v>372</v>
      </c>
      <c r="I1817" s="156" t="s">
        <v>386</v>
      </c>
      <c r="J1817" s="158">
        <v>3637236</v>
      </c>
      <c r="K1817" s="159"/>
      <c r="L1817" s="170"/>
      <c r="N1817" s="119"/>
    </row>
    <row r="1818" spans="1:14" s="17" customFormat="1" ht="25" x14ac:dyDescent="0.25">
      <c r="A1818" s="154">
        <v>44167</v>
      </c>
      <c r="B1818" s="155" t="s">
        <v>296</v>
      </c>
      <c r="C1818" s="155" t="s">
        <v>297</v>
      </c>
      <c r="D1818" s="156" t="s">
        <v>401</v>
      </c>
      <c r="E1818" s="156" t="s">
        <v>105</v>
      </c>
      <c r="F1818" s="156" t="s">
        <v>360</v>
      </c>
      <c r="G1818" s="157" t="str">
        <f>VLOOKUP(Repository_table[[#This Row],[Country of Destination]],$T$11:$U$47,2,)</f>
        <v>East Asia and Pacific</v>
      </c>
      <c r="H1818" s="156" t="s">
        <v>375</v>
      </c>
      <c r="I1818" s="156" t="s">
        <v>300</v>
      </c>
      <c r="J1818" s="158">
        <v>3059709</v>
      </c>
      <c r="K1818" s="159"/>
      <c r="L1818" s="170"/>
      <c r="N1818" s="119"/>
    </row>
    <row r="1819" spans="1:14" s="17" customFormat="1" x14ac:dyDescent="0.25">
      <c r="A1819" s="154">
        <v>44167</v>
      </c>
      <c r="B1819" s="155" t="s">
        <v>462</v>
      </c>
      <c r="C1819" s="155" t="s">
        <v>86</v>
      </c>
      <c r="D1819" s="156" t="s">
        <v>526</v>
      </c>
      <c r="E1819" s="156" t="s">
        <v>105</v>
      </c>
      <c r="F1819" s="156" t="s">
        <v>323</v>
      </c>
      <c r="G1819" s="157" t="str">
        <f>VLOOKUP(Repository_table[[#This Row],[Country of Destination]],$T$11:$U$47,2,)</f>
        <v>Europe and Central Asia</v>
      </c>
      <c r="H1819" s="156" t="s">
        <v>537</v>
      </c>
      <c r="I1819" s="156" t="s">
        <v>301</v>
      </c>
      <c r="J1819" s="158">
        <v>3044790</v>
      </c>
      <c r="K1819" s="159"/>
      <c r="L1819" s="170"/>
      <c r="N1819" s="119"/>
    </row>
    <row r="1820" spans="1:14" s="17" customFormat="1" x14ac:dyDescent="0.25">
      <c r="A1820" s="154">
        <v>44168</v>
      </c>
      <c r="B1820" s="155" t="s">
        <v>521</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432</v>
      </c>
      <c r="C1821" s="155" t="s">
        <v>471</v>
      </c>
      <c r="D1821" s="156" t="s">
        <v>460</v>
      </c>
      <c r="E1821" s="156" t="s">
        <v>105</v>
      </c>
      <c r="F1821" s="156" t="s">
        <v>271</v>
      </c>
      <c r="G1821" s="157" t="str">
        <f>VLOOKUP(Repository_table[[#This Row],[Country of Destination]],$T$11:$U$47,2,)</f>
        <v>Latin America and the Caribbean</v>
      </c>
      <c r="H1821" s="156" t="s">
        <v>536</v>
      </c>
      <c r="I1821" s="156" t="s">
        <v>430</v>
      </c>
      <c r="J1821" s="158">
        <v>2374240</v>
      </c>
      <c r="K1821" s="159"/>
      <c r="L1821" s="170"/>
      <c r="N1821" s="119"/>
    </row>
    <row r="1822" spans="1:14" s="17" customFormat="1" ht="25" x14ac:dyDescent="0.25">
      <c r="A1822" s="154">
        <v>44169</v>
      </c>
      <c r="B1822" s="155" t="s">
        <v>296</v>
      </c>
      <c r="C1822" s="155" t="s">
        <v>297</v>
      </c>
      <c r="D1822" s="156" t="s">
        <v>402</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385</v>
      </c>
      <c r="C1825" s="155" t="s">
        <v>456</v>
      </c>
      <c r="D1825" s="156" t="s">
        <v>412</v>
      </c>
      <c r="E1825" s="156" t="s">
        <v>105</v>
      </c>
      <c r="F1825" s="156" t="s">
        <v>69</v>
      </c>
      <c r="G1825" s="157" t="str">
        <f>VLOOKUP(Repository_table[[#This Row],[Country of Destination]],$T$11:$U$47,2,)</f>
        <v>East Asia and Pacific</v>
      </c>
      <c r="H1825" s="156" t="s">
        <v>535</v>
      </c>
      <c r="I1825" s="156" t="s">
        <v>386</v>
      </c>
      <c r="J1825" s="158">
        <v>3678517</v>
      </c>
      <c r="K1825" s="159"/>
      <c r="L1825" s="170"/>
      <c r="N1825" s="119"/>
    </row>
    <row r="1826" spans="1:14" s="17" customFormat="1" x14ac:dyDescent="0.25">
      <c r="A1826" s="154">
        <v>44170</v>
      </c>
      <c r="B1826" s="155" t="s">
        <v>432</v>
      </c>
      <c r="C1826" s="155" t="s">
        <v>471</v>
      </c>
      <c r="D1826" s="156" t="s">
        <v>460</v>
      </c>
      <c r="E1826" s="156" t="s">
        <v>105</v>
      </c>
      <c r="F1826" s="156" t="s">
        <v>69</v>
      </c>
      <c r="G1826" s="157" t="str">
        <f>VLOOKUP(Repository_table[[#This Row],[Country of Destination]],$T$11:$U$47,2,)</f>
        <v>East Asia and Pacific</v>
      </c>
      <c r="H1826" s="156" t="s">
        <v>455</v>
      </c>
      <c r="I1826" s="156" t="s">
        <v>430</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462</v>
      </c>
      <c r="C1828" s="155" t="s">
        <v>86</v>
      </c>
      <c r="D1828" s="156" t="s">
        <v>526</v>
      </c>
      <c r="E1828" s="156" t="s">
        <v>105</v>
      </c>
      <c r="F1828" s="156" t="s">
        <v>121</v>
      </c>
      <c r="G1828" s="157" t="str">
        <f>VLOOKUP(Repository_table[[#This Row],[Country of Destination]],$T$11:$U$47,2,)</f>
        <v>Europe and Central Asia</v>
      </c>
      <c r="H1828" s="156" t="s">
        <v>326</v>
      </c>
      <c r="I1828" s="156" t="s">
        <v>301</v>
      </c>
      <c r="J1828" s="158">
        <v>2930048</v>
      </c>
      <c r="K1828" s="159"/>
      <c r="L1828" s="170"/>
      <c r="N1828" s="119"/>
    </row>
    <row r="1829" spans="1:14" s="17" customFormat="1" ht="25" x14ac:dyDescent="0.25">
      <c r="A1829" s="154">
        <v>44171</v>
      </c>
      <c r="B1829" s="155" t="s">
        <v>296</v>
      </c>
      <c r="C1829" s="155" t="s">
        <v>297</v>
      </c>
      <c r="D1829" s="156" t="s">
        <v>401</v>
      </c>
      <c r="E1829" s="156" t="s">
        <v>105</v>
      </c>
      <c r="F1829" s="156" t="s">
        <v>173</v>
      </c>
      <c r="G1829" s="157" t="str">
        <f>VLOOKUP(Repository_table[[#This Row],[Country of Destination]],$T$11:$U$47,2,)</f>
        <v>Latin America and the Caribbean</v>
      </c>
      <c r="H1829" s="156" t="s">
        <v>454</v>
      </c>
      <c r="I1829" s="156" t="s">
        <v>300</v>
      </c>
      <c r="J1829" s="158">
        <v>3375261</v>
      </c>
      <c r="K1829" s="159"/>
      <c r="L1829" s="170"/>
      <c r="N1829" s="119"/>
    </row>
    <row r="1830" spans="1:14" s="17" customFormat="1" x14ac:dyDescent="0.25">
      <c r="A1830" s="154">
        <v>44171</v>
      </c>
      <c r="B1830" s="155" t="s">
        <v>432</v>
      </c>
      <c r="C1830" s="155" t="s">
        <v>471</v>
      </c>
      <c r="D1830" s="156" t="s">
        <v>460</v>
      </c>
      <c r="E1830" s="156" t="s">
        <v>105</v>
      </c>
      <c r="F1830" s="156" t="s">
        <v>69</v>
      </c>
      <c r="G1830" s="157" t="str">
        <f>VLOOKUP(Repository_table[[#This Row],[Country of Destination]],$T$11:$U$47,2,)</f>
        <v>East Asia and Pacific</v>
      </c>
      <c r="H1830" s="156" t="s">
        <v>400</v>
      </c>
      <c r="I1830" s="156" t="s">
        <v>430</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344</v>
      </c>
      <c r="I1831" s="156" t="s">
        <v>265</v>
      </c>
      <c r="J1831" s="158">
        <v>3699141</v>
      </c>
      <c r="K1831" s="159"/>
      <c r="L1831" s="170"/>
      <c r="N1831" s="119"/>
    </row>
    <row r="1832" spans="1:14" s="17" customFormat="1" x14ac:dyDescent="0.25">
      <c r="A1832" s="154">
        <v>44172</v>
      </c>
      <c r="B1832" s="155" t="s">
        <v>385</v>
      </c>
      <c r="C1832" s="155" t="s">
        <v>484</v>
      </c>
      <c r="D1832" s="156" t="s">
        <v>475</v>
      </c>
      <c r="E1832" s="156" t="s">
        <v>105</v>
      </c>
      <c r="F1832" s="156" t="s">
        <v>181</v>
      </c>
      <c r="G1832" s="157" t="str">
        <f>VLOOKUP(Repository_table[[#This Row],[Country of Destination]],$T$11:$U$47,2,)</f>
        <v>Latin America and the Caribbean</v>
      </c>
      <c r="H1832" s="156" t="s">
        <v>288</v>
      </c>
      <c r="I1832" s="156" t="s">
        <v>386</v>
      </c>
      <c r="J1832" s="158">
        <v>2783875</v>
      </c>
      <c r="K1832" s="159"/>
      <c r="L1832" s="170" t="s">
        <v>57</v>
      </c>
      <c r="N1832" s="119"/>
    </row>
    <row r="1833" spans="1:14" s="17" customFormat="1" x14ac:dyDescent="0.25">
      <c r="A1833" s="154">
        <v>44172</v>
      </c>
      <c r="B1833" s="155" t="s">
        <v>385</v>
      </c>
      <c r="C1833" s="155" t="s">
        <v>484</v>
      </c>
      <c r="D1833" s="156" t="s">
        <v>475</v>
      </c>
      <c r="E1833" s="156" t="s">
        <v>105</v>
      </c>
      <c r="F1833" s="156" t="s">
        <v>182</v>
      </c>
      <c r="G1833" s="157" t="str">
        <f>VLOOKUP(Repository_table[[#This Row],[Country of Destination]],$T$11:$U$47,2,)</f>
        <v>Latin America and the Caribbean</v>
      </c>
      <c r="H1833" s="156" t="s">
        <v>288</v>
      </c>
      <c r="I1833" s="156" t="s">
        <v>386</v>
      </c>
      <c r="J1833" s="158">
        <v>270525</v>
      </c>
      <c r="K1833" s="159"/>
      <c r="L1833" s="170" t="s">
        <v>57</v>
      </c>
      <c r="N1833" s="119"/>
    </row>
    <row r="1834" spans="1:14" s="17" customFormat="1" ht="25" x14ac:dyDescent="0.25">
      <c r="A1834" s="154">
        <v>44172</v>
      </c>
      <c r="B1834" s="155" t="s">
        <v>296</v>
      </c>
      <c r="C1834" s="155" t="s">
        <v>297</v>
      </c>
      <c r="D1834" s="156" t="s">
        <v>401</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432</v>
      </c>
      <c r="C1835" s="155" t="s">
        <v>471</v>
      </c>
      <c r="D1835" s="156" t="s">
        <v>460</v>
      </c>
      <c r="E1835" s="156" t="s">
        <v>105</v>
      </c>
      <c r="F1835" s="156" t="s">
        <v>69</v>
      </c>
      <c r="G1835" s="157" t="str">
        <f>VLOOKUP(Repository_table[[#This Row],[Country of Destination]],$T$11:$U$47,2,)</f>
        <v>East Asia and Pacific</v>
      </c>
      <c r="H1835" s="156" t="s">
        <v>418</v>
      </c>
      <c r="I1835" s="156" t="s">
        <v>430</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398</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385</v>
      </c>
      <c r="C1838" s="155" t="s">
        <v>456</v>
      </c>
      <c r="D1838" s="156" t="s">
        <v>412</v>
      </c>
      <c r="E1838" s="156" t="s">
        <v>105</v>
      </c>
      <c r="F1838" s="156" t="s">
        <v>65</v>
      </c>
      <c r="G1838" s="157" t="str">
        <f>VLOOKUP(Repository_table[[#This Row],[Country of Destination]],$T$11:$U$47,2,)</f>
        <v>South Asia</v>
      </c>
      <c r="H1838" s="156" t="s">
        <v>405</v>
      </c>
      <c r="I1838" s="156" t="s">
        <v>386</v>
      </c>
      <c r="J1838" s="158">
        <v>3289161</v>
      </c>
      <c r="K1838" s="159"/>
      <c r="L1838" s="170"/>
      <c r="N1838" s="119"/>
    </row>
    <row r="1839" spans="1:14" s="17" customFormat="1" x14ac:dyDescent="0.25">
      <c r="A1839" s="154">
        <v>44173</v>
      </c>
      <c r="B1839" s="155" t="s">
        <v>432</v>
      </c>
      <c r="C1839" s="155" t="s">
        <v>471</v>
      </c>
      <c r="D1839" s="156" t="s">
        <v>460</v>
      </c>
      <c r="E1839" s="156" t="s">
        <v>105</v>
      </c>
      <c r="F1839" s="156" t="s">
        <v>78</v>
      </c>
      <c r="G1839" s="157" t="str">
        <f>VLOOKUP(Repository_table[[#This Row],[Country of Destination]],$T$11:$U$47,2,)</f>
        <v>East Asia and Pacific</v>
      </c>
      <c r="H1839" s="156" t="s">
        <v>512</v>
      </c>
      <c r="I1839" s="156" t="s">
        <v>430</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380</v>
      </c>
      <c r="I1840" s="156" t="s">
        <v>265</v>
      </c>
      <c r="J1840" s="158">
        <v>3688004</v>
      </c>
      <c r="K1840" s="159"/>
      <c r="L1840" s="170"/>
      <c r="N1840" s="119"/>
    </row>
    <row r="1841" spans="1:14" s="17" customFormat="1" ht="25" x14ac:dyDescent="0.25">
      <c r="A1841" s="154">
        <v>44174</v>
      </c>
      <c r="B1841" s="155" t="s">
        <v>296</v>
      </c>
      <c r="C1841" s="155" t="s">
        <v>297</v>
      </c>
      <c r="D1841" s="156" t="s">
        <v>401</v>
      </c>
      <c r="E1841" s="156" t="s">
        <v>105</v>
      </c>
      <c r="F1841" s="156" t="s">
        <v>66</v>
      </c>
      <c r="G1841" s="157" t="str">
        <f>VLOOKUP(Repository_table[[#This Row],[Country of Destination]],$T$11:$U$47,2,)</f>
        <v>Europe and Central Asia</v>
      </c>
      <c r="H1841" s="156" t="s">
        <v>424</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508</v>
      </c>
      <c r="I1842" s="156" t="s">
        <v>265</v>
      </c>
      <c r="J1842" s="158">
        <v>3599676</v>
      </c>
      <c r="K1842" s="159"/>
      <c r="L1842" s="170"/>
      <c r="N1842" s="119"/>
    </row>
    <row r="1843" spans="1:14" s="17" customFormat="1" x14ac:dyDescent="0.25">
      <c r="A1843" s="154">
        <v>44175</v>
      </c>
      <c r="B1843" s="155" t="s">
        <v>385</v>
      </c>
      <c r="C1843" s="155" t="s">
        <v>456</v>
      </c>
      <c r="D1843" s="156" t="s">
        <v>412</v>
      </c>
      <c r="E1843" s="156" t="s">
        <v>105</v>
      </c>
      <c r="F1843" s="156" t="s">
        <v>298</v>
      </c>
      <c r="G1843" s="157" t="str">
        <f>VLOOKUP(Repository_table[[#This Row],[Country of Destination]],$T$11:$U$47,2,)</f>
        <v>Europe and Central Asia</v>
      </c>
      <c r="H1843" s="156" t="s">
        <v>275</v>
      </c>
      <c r="I1843" s="156" t="s">
        <v>386</v>
      </c>
      <c r="J1843" s="158">
        <v>3382445</v>
      </c>
      <c r="K1843" s="159"/>
      <c r="L1843" s="170"/>
      <c r="N1843" s="119"/>
    </row>
    <row r="1844" spans="1:14" s="17" customFormat="1" x14ac:dyDescent="0.25">
      <c r="A1844" s="154">
        <v>44175</v>
      </c>
      <c r="B1844" s="155" t="s">
        <v>521</v>
      </c>
      <c r="C1844" s="155" t="s">
        <v>207</v>
      </c>
      <c r="D1844" s="156" t="s">
        <v>257</v>
      </c>
      <c r="E1844" s="156" t="s">
        <v>105</v>
      </c>
      <c r="F1844" s="156" t="s">
        <v>173</v>
      </c>
      <c r="G1844" s="157" t="str">
        <f>VLOOKUP(Repository_table[[#This Row],[Country of Destination]],$T$11:$U$47,2,)</f>
        <v>Latin America and the Caribbean</v>
      </c>
      <c r="H1844" s="156" t="s">
        <v>520</v>
      </c>
      <c r="I1844" s="156" t="s">
        <v>258</v>
      </c>
      <c r="J1844" s="158">
        <v>3255406</v>
      </c>
      <c r="K1844" s="159"/>
      <c r="L1844" s="170"/>
      <c r="N1844" s="119"/>
    </row>
    <row r="1845" spans="1:14" s="17" customFormat="1" x14ac:dyDescent="0.25">
      <c r="A1845" s="154">
        <v>44175</v>
      </c>
      <c r="B1845" s="155" t="s">
        <v>432</v>
      </c>
      <c r="C1845" s="155" t="s">
        <v>471</v>
      </c>
      <c r="D1845" s="156" t="s">
        <v>460</v>
      </c>
      <c r="E1845" s="156" t="s">
        <v>105</v>
      </c>
      <c r="F1845" s="156" t="s">
        <v>106</v>
      </c>
      <c r="G1845" s="157" t="str">
        <f>VLOOKUP(Repository_table[[#This Row],[Country of Destination]],$T$11:$U$47,2,)</f>
        <v>Europe and Central Asia</v>
      </c>
      <c r="H1845" s="156" t="s">
        <v>403</v>
      </c>
      <c r="I1845" s="156" t="s">
        <v>430</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x14ac:dyDescent="0.25">
      <c r="A1847" s="154">
        <v>44175</v>
      </c>
      <c r="B1847" s="155" t="s">
        <v>58</v>
      </c>
      <c r="C1847" s="155" t="s">
        <v>58</v>
      </c>
      <c r="D1847" s="156" t="s">
        <v>416</v>
      </c>
      <c r="E1847" s="156" t="s">
        <v>105</v>
      </c>
      <c r="F1847" s="156" t="s">
        <v>360</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401</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432</v>
      </c>
      <c r="C1849" s="155" t="s">
        <v>471</v>
      </c>
      <c r="D1849" s="156" t="s">
        <v>460</v>
      </c>
      <c r="E1849" s="156" t="s">
        <v>105</v>
      </c>
      <c r="F1849" s="156" t="s">
        <v>69</v>
      </c>
      <c r="G1849" s="157" t="str">
        <f>VLOOKUP(Repository_table[[#This Row],[Country of Destination]],$T$11:$U$47,2,)</f>
        <v>East Asia and Pacific</v>
      </c>
      <c r="H1849" s="156" t="s">
        <v>291</v>
      </c>
      <c r="I1849" s="156" t="s">
        <v>430</v>
      </c>
      <c r="J1849" s="158">
        <v>3202385</v>
      </c>
      <c r="K1849" s="159"/>
      <c r="L1849" s="170"/>
      <c r="N1849" s="119"/>
    </row>
    <row r="1850" spans="1:14" s="17" customFormat="1" x14ac:dyDescent="0.25">
      <c r="A1850" s="154">
        <v>44177</v>
      </c>
      <c r="B1850" s="155" t="s">
        <v>385</v>
      </c>
      <c r="C1850" s="155" t="s">
        <v>457</v>
      </c>
      <c r="D1850" s="156" t="s">
        <v>412</v>
      </c>
      <c r="E1850" s="156" t="s">
        <v>105</v>
      </c>
      <c r="F1850" s="156" t="s">
        <v>281</v>
      </c>
      <c r="G1850" s="157" t="str">
        <f>VLOOKUP(Repository_table[[#This Row],[Country of Destination]],$T$11:$U$47,2,)</f>
        <v>Europe and Central Asia</v>
      </c>
      <c r="H1850" s="156" t="s">
        <v>108</v>
      </c>
      <c r="I1850" s="156" t="s">
        <v>386</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498</v>
      </c>
      <c r="I1851" s="156" t="s">
        <v>265</v>
      </c>
      <c r="J1851" s="158">
        <v>3516500</v>
      </c>
      <c r="K1851" s="159"/>
      <c r="L1851" s="170"/>
      <c r="N1851" s="119"/>
    </row>
    <row r="1852" spans="1:14" s="17" customFormat="1" ht="25" x14ac:dyDescent="0.25">
      <c r="A1852" s="154">
        <v>44178</v>
      </c>
      <c r="B1852" s="155" t="s">
        <v>296</v>
      </c>
      <c r="C1852" s="155" t="s">
        <v>297</v>
      </c>
      <c r="D1852" s="156" t="s">
        <v>401</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432</v>
      </c>
      <c r="C1853" s="155" t="s">
        <v>471</v>
      </c>
      <c r="D1853" s="156" t="s">
        <v>460</v>
      </c>
      <c r="E1853" s="156" t="s">
        <v>105</v>
      </c>
      <c r="F1853" s="156" t="s">
        <v>78</v>
      </c>
      <c r="G1853" s="157" t="str">
        <f>VLOOKUP(Repository_table[[#This Row],[Country of Destination]],$T$11:$U$47,2,)</f>
        <v>East Asia and Pacific</v>
      </c>
      <c r="H1853" s="156" t="s">
        <v>212</v>
      </c>
      <c r="I1853" s="156" t="s">
        <v>430</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534</v>
      </c>
      <c r="I1854" s="156" t="s">
        <v>265</v>
      </c>
      <c r="J1854" s="158">
        <v>3644182</v>
      </c>
      <c r="K1854" s="159"/>
      <c r="L1854" s="170"/>
      <c r="N1854" s="119"/>
    </row>
    <row r="1855" spans="1:14" s="17" customFormat="1" x14ac:dyDescent="0.25">
      <c r="A1855" s="154">
        <v>44179</v>
      </c>
      <c r="B1855" s="155" t="s">
        <v>385</v>
      </c>
      <c r="C1855" s="155" t="s">
        <v>456</v>
      </c>
      <c r="D1855" s="156" t="s">
        <v>412</v>
      </c>
      <c r="E1855" s="156" t="s">
        <v>105</v>
      </c>
      <c r="F1855" s="156" t="s">
        <v>69</v>
      </c>
      <c r="G1855" s="157" t="str">
        <f>VLOOKUP(Repository_table[[#This Row],[Country of Destination]],$T$11:$U$47,2,)</f>
        <v>East Asia and Pacific</v>
      </c>
      <c r="H1855" s="156" t="s">
        <v>467</v>
      </c>
      <c r="I1855" s="156" t="s">
        <v>386</v>
      </c>
      <c r="J1855" s="158">
        <v>3277141</v>
      </c>
      <c r="K1855" s="159"/>
      <c r="L1855" s="170"/>
      <c r="N1855" s="119"/>
    </row>
    <row r="1856" spans="1:14" s="17" customFormat="1" ht="25" x14ac:dyDescent="0.25">
      <c r="A1856" s="154">
        <v>44179</v>
      </c>
      <c r="B1856" s="155" t="s">
        <v>296</v>
      </c>
      <c r="C1856" s="155" t="s">
        <v>297</v>
      </c>
      <c r="D1856" s="156" t="s">
        <v>401</v>
      </c>
      <c r="E1856" s="156" t="s">
        <v>105</v>
      </c>
      <c r="F1856" s="156" t="s">
        <v>69</v>
      </c>
      <c r="G1856" s="157" t="str">
        <f>VLOOKUP(Repository_table[[#This Row],[Country of Destination]],$T$11:$U$47,2,)</f>
        <v>East Asia and Pacific</v>
      </c>
      <c r="H1856" s="156" t="s">
        <v>333</v>
      </c>
      <c r="I1856" s="156" t="s">
        <v>300</v>
      </c>
      <c r="J1856" s="158">
        <v>3264041</v>
      </c>
      <c r="K1856" s="159"/>
      <c r="L1856" s="170"/>
      <c r="N1856" s="119"/>
    </row>
    <row r="1857" spans="1:14" s="17" customFormat="1" x14ac:dyDescent="0.25">
      <c r="A1857" s="154">
        <v>44179</v>
      </c>
      <c r="B1857" s="155" t="s">
        <v>58</v>
      </c>
      <c r="C1857" s="155" t="s">
        <v>58</v>
      </c>
      <c r="D1857" s="156" t="s">
        <v>417</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432</v>
      </c>
      <c r="C1858" s="155" t="s">
        <v>471</v>
      </c>
      <c r="D1858" s="156" t="s">
        <v>460</v>
      </c>
      <c r="E1858" s="156" t="s">
        <v>105</v>
      </c>
      <c r="F1858" s="156" t="s">
        <v>236</v>
      </c>
      <c r="G1858" s="157" t="str">
        <f>VLOOKUP(Repository_table[[#This Row],[Country of Destination]],$T$11:$U$47,2,)</f>
        <v>Europe and Central Asia</v>
      </c>
      <c r="H1858" s="156" t="s">
        <v>493</v>
      </c>
      <c r="I1858" s="156" t="s">
        <v>430</v>
      </c>
      <c r="J1858" s="158">
        <v>3606692</v>
      </c>
      <c r="K1858" s="159"/>
      <c r="L1858" s="170"/>
      <c r="N1858" s="119"/>
    </row>
    <row r="1859" spans="1:14" s="17" customFormat="1" x14ac:dyDescent="0.25">
      <c r="A1859" s="154">
        <v>44180</v>
      </c>
      <c r="B1859" s="155" t="s">
        <v>58</v>
      </c>
      <c r="C1859" s="155" t="s">
        <v>58</v>
      </c>
      <c r="D1859" s="156" t="s">
        <v>247</v>
      </c>
      <c r="E1859" s="156" t="s">
        <v>105</v>
      </c>
      <c r="F1859" s="156" t="s">
        <v>360</v>
      </c>
      <c r="G1859" s="157" t="str">
        <f>VLOOKUP(Repository_table[[#This Row],[Country of Destination]],$T$11:$U$47,2,)</f>
        <v>East Asia and Pacific</v>
      </c>
      <c r="H1859" s="156" t="s">
        <v>499</v>
      </c>
      <c r="I1859" s="156" t="s">
        <v>265</v>
      </c>
      <c r="J1859" s="158">
        <v>2980161</v>
      </c>
      <c r="K1859" s="159"/>
      <c r="L1859" s="170"/>
      <c r="N1859" s="119"/>
    </row>
    <row r="1860" spans="1:14" s="17" customFormat="1" x14ac:dyDescent="0.25">
      <c r="A1860" s="154">
        <v>44181</v>
      </c>
      <c r="B1860" s="155" t="s">
        <v>385</v>
      </c>
      <c r="C1860" s="155" t="s">
        <v>457</v>
      </c>
      <c r="D1860" s="156" t="s">
        <v>412</v>
      </c>
      <c r="E1860" s="156" t="s">
        <v>105</v>
      </c>
      <c r="F1860" s="156" t="s">
        <v>200</v>
      </c>
      <c r="G1860" s="157" t="str">
        <f>VLOOKUP(Repository_table[[#This Row],[Country of Destination]],$T$11:$U$47,2,)</f>
        <v>Europe and Central Asia</v>
      </c>
      <c r="H1860" s="156" t="s">
        <v>366</v>
      </c>
      <c r="I1860" s="156" t="s">
        <v>386</v>
      </c>
      <c r="J1860" s="158">
        <v>3315579</v>
      </c>
      <c r="K1860" s="159"/>
      <c r="L1860" s="170"/>
      <c r="N1860" s="119"/>
    </row>
    <row r="1861" spans="1:14" s="17" customFormat="1" ht="25" x14ac:dyDescent="0.25">
      <c r="A1861" s="154">
        <v>44181</v>
      </c>
      <c r="B1861" s="155" t="s">
        <v>296</v>
      </c>
      <c r="C1861" s="155" t="s">
        <v>297</v>
      </c>
      <c r="D1861" s="156" t="s">
        <v>401</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521</v>
      </c>
      <c r="C1862" s="155" t="s">
        <v>208</v>
      </c>
      <c r="D1862" s="156" t="s">
        <v>257</v>
      </c>
      <c r="E1862" s="156" t="s">
        <v>105</v>
      </c>
      <c r="F1862" s="156" t="s">
        <v>78</v>
      </c>
      <c r="G1862" s="157" t="str">
        <f>VLOOKUP(Repository_table[[#This Row],[Country of Destination]],$T$11:$U$47,2,)</f>
        <v>East Asia and Pacific</v>
      </c>
      <c r="H1862" s="156" t="s">
        <v>399</v>
      </c>
      <c r="I1862" s="156" t="s">
        <v>258</v>
      </c>
      <c r="J1862" s="158">
        <v>3449777</v>
      </c>
      <c r="K1862" s="159"/>
      <c r="L1862" s="170"/>
      <c r="N1862" s="119"/>
    </row>
    <row r="1863" spans="1:14" s="17" customFormat="1" x14ac:dyDescent="0.25">
      <c r="A1863" s="154">
        <v>44181</v>
      </c>
      <c r="B1863" s="155" t="s">
        <v>432</v>
      </c>
      <c r="C1863" s="155" t="s">
        <v>471</v>
      </c>
      <c r="D1863" s="156" t="s">
        <v>460</v>
      </c>
      <c r="E1863" s="156" t="s">
        <v>105</v>
      </c>
      <c r="F1863" s="156" t="s">
        <v>69</v>
      </c>
      <c r="G1863" s="157" t="str">
        <f>VLOOKUP(Repository_table[[#This Row],[Country of Destination]],$T$11:$U$47,2,)</f>
        <v>East Asia and Pacific</v>
      </c>
      <c r="H1863" s="156" t="s">
        <v>410</v>
      </c>
      <c r="I1863" s="156" t="s">
        <v>430</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385</v>
      </c>
      <c r="C1867" s="155" t="s">
        <v>456</v>
      </c>
      <c r="D1867" s="156" t="s">
        <v>412</v>
      </c>
      <c r="E1867" s="156" t="s">
        <v>105</v>
      </c>
      <c r="F1867" s="156" t="s">
        <v>323</v>
      </c>
      <c r="G1867" s="157" t="str">
        <f>VLOOKUP(Repository_table[[#This Row],[Country of Destination]],$T$11:$U$47,2,)</f>
        <v>Europe and Central Asia</v>
      </c>
      <c r="H1867" s="156" t="s">
        <v>450</v>
      </c>
      <c r="I1867" s="156" t="s">
        <v>386</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401</v>
      </c>
      <c r="E1869" s="156" t="s">
        <v>105</v>
      </c>
      <c r="F1869" s="156" t="s">
        <v>193</v>
      </c>
      <c r="G1869" s="157" t="str">
        <f>VLOOKUP(Repository_table[[#This Row],[Country of Destination]],$T$11:$U$47,2,)</f>
        <v>Europe and Central Asia</v>
      </c>
      <c r="H1869" s="156" t="s">
        <v>461</v>
      </c>
      <c r="I1869" s="156" t="s">
        <v>300</v>
      </c>
      <c r="J1869" s="158">
        <v>3752010</v>
      </c>
      <c r="K1869" s="159"/>
      <c r="L1869" s="170"/>
      <c r="N1869" s="119"/>
    </row>
    <row r="1870" spans="1:14" s="17" customFormat="1" x14ac:dyDescent="0.25">
      <c r="A1870" s="154">
        <v>44184</v>
      </c>
      <c r="B1870" s="155" t="s">
        <v>521</v>
      </c>
      <c r="C1870" s="155" t="s">
        <v>207</v>
      </c>
      <c r="D1870" s="156" t="s">
        <v>257</v>
      </c>
      <c r="E1870" s="156" t="s">
        <v>105</v>
      </c>
      <c r="F1870" s="156" t="s">
        <v>533</v>
      </c>
      <c r="G1870" s="157" t="str">
        <f>VLOOKUP(Repository_table[[#This Row],[Country of Destination]],$T$11:$U$47,2,)</f>
        <v>Europe and Central Asia</v>
      </c>
      <c r="H1870" s="156" t="s">
        <v>506</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385</v>
      </c>
      <c r="C1872" s="155" t="s">
        <v>456</v>
      </c>
      <c r="D1872" s="156" t="s">
        <v>412</v>
      </c>
      <c r="E1872" s="156" t="s">
        <v>105</v>
      </c>
      <c r="F1872" s="156" t="s">
        <v>106</v>
      </c>
      <c r="G1872" s="157" t="str">
        <f>VLOOKUP(Repository_table[[#This Row],[Country of Destination]],$T$11:$U$47,2,)</f>
        <v>Europe and Central Asia</v>
      </c>
      <c r="H1872" s="156" t="s">
        <v>382</v>
      </c>
      <c r="I1872" s="156" t="s">
        <v>386</v>
      </c>
      <c r="J1872" s="158">
        <v>3483068</v>
      </c>
      <c r="K1872" s="159"/>
      <c r="L1872" s="170"/>
      <c r="N1872" s="119"/>
    </row>
    <row r="1873" spans="1:14" s="17" customFormat="1" ht="25" x14ac:dyDescent="0.25">
      <c r="A1873" s="154">
        <v>44185</v>
      </c>
      <c r="B1873" s="155" t="s">
        <v>296</v>
      </c>
      <c r="C1873" s="155" t="s">
        <v>297</v>
      </c>
      <c r="D1873" s="156" t="s">
        <v>401</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x14ac:dyDescent="0.25">
      <c r="A1874" s="154">
        <v>44185</v>
      </c>
      <c r="B1874" s="155" t="s">
        <v>58</v>
      </c>
      <c r="C1874" s="155" t="s">
        <v>58</v>
      </c>
      <c r="D1874" s="156" t="s">
        <v>416</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385</v>
      </c>
      <c r="C1875" s="155" t="s">
        <v>456</v>
      </c>
      <c r="D1875" s="156" t="s">
        <v>412</v>
      </c>
      <c r="E1875" s="156" t="s">
        <v>105</v>
      </c>
      <c r="F1875" s="156" t="s">
        <v>106</v>
      </c>
      <c r="G1875" s="157" t="str">
        <f>VLOOKUP(Repository_table[[#This Row],[Country of Destination]],$T$11:$U$47,2,)</f>
        <v>Europe and Central Asia</v>
      </c>
      <c r="H1875" s="156" t="s">
        <v>288</v>
      </c>
      <c r="I1875" s="156" t="s">
        <v>386</v>
      </c>
      <c r="J1875" s="158">
        <v>3399443</v>
      </c>
      <c r="K1875" s="159"/>
      <c r="L1875" s="170"/>
      <c r="N1875" s="119"/>
    </row>
    <row r="1876" spans="1:14" s="17" customFormat="1" ht="25" x14ac:dyDescent="0.25">
      <c r="A1876" s="154">
        <v>44186</v>
      </c>
      <c r="B1876" s="155" t="s">
        <v>433</v>
      </c>
      <c r="C1876" s="155" t="s">
        <v>458</v>
      </c>
      <c r="D1876" s="156" t="s">
        <v>459</v>
      </c>
      <c r="E1876" s="156" t="s">
        <v>105</v>
      </c>
      <c r="F1876" s="156" t="s">
        <v>110</v>
      </c>
      <c r="G1876" s="157" t="str">
        <f>VLOOKUP(Repository_table[[#This Row],[Country of Destination]],$T$11:$U$47,2,)</f>
        <v>East Asia and Pacific</v>
      </c>
      <c r="H1876" s="156" t="s">
        <v>476</v>
      </c>
      <c r="I1876" s="156" t="s">
        <v>430</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417</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433</v>
      </c>
      <c r="C1879" s="155" t="s">
        <v>458</v>
      </c>
      <c r="D1879" s="156" t="s">
        <v>459</v>
      </c>
      <c r="E1879" s="156" t="s">
        <v>105</v>
      </c>
      <c r="F1879" s="156" t="s">
        <v>181</v>
      </c>
      <c r="G1879" s="157" t="str">
        <f>VLOOKUP(Repository_table[[#This Row],[Country of Destination]],$T$11:$U$47,2,)</f>
        <v>Latin America and the Caribbean</v>
      </c>
      <c r="H1879" s="156" t="s">
        <v>347</v>
      </c>
      <c r="I1879" s="156" t="s">
        <v>430</v>
      </c>
      <c r="J1879" s="158">
        <v>2216413</v>
      </c>
      <c r="K1879" s="159"/>
      <c r="L1879" s="170"/>
      <c r="N1879" s="119"/>
    </row>
    <row r="1880" spans="1:14" s="17" customFormat="1" x14ac:dyDescent="0.25">
      <c r="A1880" s="154">
        <v>44188</v>
      </c>
      <c r="B1880" s="155" t="s">
        <v>385</v>
      </c>
      <c r="C1880" s="155" t="s">
        <v>457</v>
      </c>
      <c r="D1880" s="156" t="s">
        <v>412</v>
      </c>
      <c r="E1880" s="156" t="s">
        <v>105</v>
      </c>
      <c r="F1880" s="156" t="s">
        <v>236</v>
      </c>
      <c r="G1880" s="157" t="str">
        <f>VLOOKUP(Repository_table[[#This Row],[Country of Destination]],$T$11:$U$47,2,)</f>
        <v>Europe and Central Asia</v>
      </c>
      <c r="H1880" s="156" t="s">
        <v>513</v>
      </c>
      <c r="I1880" s="156" t="s">
        <v>386</v>
      </c>
      <c r="J1880" s="158">
        <v>3288901</v>
      </c>
      <c r="K1880" s="159"/>
      <c r="L1880" s="170"/>
      <c r="N1880" s="119"/>
    </row>
    <row r="1881" spans="1:14" s="17" customFormat="1" ht="25" x14ac:dyDescent="0.25">
      <c r="A1881" s="154">
        <v>44188</v>
      </c>
      <c r="B1881" s="155" t="s">
        <v>296</v>
      </c>
      <c r="C1881" s="155" t="s">
        <v>297</v>
      </c>
      <c r="D1881" s="156" t="s">
        <v>401</v>
      </c>
      <c r="E1881" s="156" t="s">
        <v>105</v>
      </c>
      <c r="F1881" s="156" t="s">
        <v>78</v>
      </c>
      <c r="G1881" s="157" t="str">
        <f>VLOOKUP(Repository_table[[#This Row],[Country of Destination]],$T$11:$U$47,2,)</f>
        <v>East Asia and Pacific</v>
      </c>
      <c r="H1881" s="156" t="s">
        <v>350</v>
      </c>
      <c r="I1881" s="156" t="s">
        <v>300</v>
      </c>
      <c r="J1881" s="158">
        <v>3390261</v>
      </c>
      <c r="K1881" s="159"/>
      <c r="L1881" s="170"/>
      <c r="N1881" s="119"/>
    </row>
    <row r="1882" spans="1:14" s="17" customFormat="1" x14ac:dyDescent="0.25">
      <c r="A1882" s="154">
        <v>44188</v>
      </c>
      <c r="B1882" s="155" t="s">
        <v>432</v>
      </c>
      <c r="C1882" s="155" t="s">
        <v>471</v>
      </c>
      <c r="D1882" s="156" t="s">
        <v>460</v>
      </c>
      <c r="E1882" s="156" t="s">
        <v>105</v>
      </c>
      <c r="F1882" s="156" t="s">
        <v>106</v>
      </c>
      <c r="G1882" s="157" t="str">
        <f>VLOOKUP(Repository_table[[#This Row],[Country of Destination]],$T$11:$U$47,2,)</f>
        <v>Europe and Central Asia</v>
      </c>
      <c r="H1882" s="156" t="s">
        <v>132</v>
      </c>
      <c r="I1882" s="156" t="s">
        <v>430</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432</v>
      </c>
      <c r="C1885" s="155" t="s">
        <v>471</v>
      </c>
      <c r="D1885" s="156" t="s">
        <v>460</v>
      </c>
      <c r="E1885" s="156" t="s">
        <v>105</v>
      </c>
      <c r="F1885" s="156" t="s">
        <v>78</v>
      </c>
      <c r="G1885" s="157" t="str">
        <f>VLOOKUP(Repository_table[[#This Row],[Country of Destination]],$T$11:$U$47,2,)</f>
        <v>East Asia and Pacific</v>
      </c>
      <c r="H1885" s="156" t="s">
        <v>468</v>
      </c>
      <c r="I1885" s="156" t="s">
        <v>430</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401</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521</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385</v>
      </c>
      <c r="C1889" s="155" t="s">
        <v>456</v>
      </c>
      <c r="D1889" s="156" t="s">
        <v>412</v>
      </c>
      <c r="E1889" s="156" t="s">
        <v>105</v>
      </c>
      <c r="F1889" s="156" t="s">
        <v>65</v>
      </c>
      <c r="G1889" s="157" t="str">
        <f>VLOOKUP(Repository_table[[#This Row],[Country of Destination]],$T$11:$U$47,2,)</f>
        <v>South Asia</v>
      </c>
      <c r="H1889" s="156" t="s">
        <v>447</v>
      </c>
      <c r="I1889" s="156" t="s">
        <v>386</v>
      </c>
      <c r="J1889" s="158">
        <v>3640374</v>
      </c>
      <c r="K1889" s="159"/>
      <c r="L1889" s="170"/>
      <c r="N1889" s="119"/>
    </row>
    <row r="1890" spans="1:14" s="17" customFormat="1" x14ac:dyDescent="0.25">
      <c r="A1890" s="154">
        <v>44191</v>
      </c>
      <c r="B1890" s="155" t="s">
        <v>432</v>
      </c>
      <c r="C1890" s="155" t="s">
        <v>471</v>
      </c>
      <c r="D1890" s="156" t="s">
        <v>460</v>
      </c>
      <c r="E1890" s="156" t="s">
        <v>105</v>
      </c>
      <c r="F1890" s="156" t="s">
        <v>78</v>
      </c>
      <c r="G1890" s="157" t="str">
        <f>VLOOKUP(Repository_table[[#This Row],[Country of Destination]],$T$11:$U$47,2,)</f>
        <v>East Asia and Pacific</v>
      </c>
      <c r="H1890" s="156" t="s">
        <v>274</v>
      </c>
      <c r="I1890" s="156" t="s">
        <v>430</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385</v>
      </c>
      <c r="C1893" s="155" t="s">
        <v>457</v>
      </c>
      <c r="D1893" s="156" t="s">
        <v>412</v>
      </c>
      <c r="E1893" s="156" t="s">
        <v>105</v>
      </c>
      <c r="F1893" s="156" t="s">
        <v>78</v>
      </c>
      <c r="G1893" s="157" t="str">
        <f>VLOOKUP(Repository_table[[#This Row],[Country of Destination]],$T$11:$U$47,2,)</f>
        <v>East Asia and Pacific</v>
      </c>
      <c r="H1893" s="156" t="s">
        <v>387</v>
      </c>
      <c r="I1893" s="156" t="s">
        <v>386</v>
      </c>
      <c r="J1893" s="158">
        <v>3701613</v>
      </c>
      <c r="K1893" s="159"/>
      <c r="L1893" s="170"/>
      <c r="N1893" s="119"/>
    </row>
    <row r="1894" spans="1:14" s="17" customFormat="1" ht="25" x14ac:dyDescent="0.25">
      <c r="A1894" s="154">
        <v>44192</v>
      </c>
      <c r="B1894" s="155" t="s">
        <v>296</v>
      </c>
      <c r="C1894" s="155" t="s">
        <v>297</v>
      </c>
      <c r="D1894" s="156" t="s">
        <v>402</v>
      </c>
      <c r="E1894" s="156" t="s">
        <v>105</v>
      </c>
      <c r="F1894" s="156" t="s">
        <v>110</v>
      </c>
      <c r="G1894" s="157" t="str">
        <f>VLOOKUP(Repository_table[[#This Row],[Country of Destination]],$T$11:$U$47,2,)</f>
        <v>East Asia and Pacific</v>
      </c>
      <c r="H1894" s="156" t="s">
        <v>466</v>
      </c>
      <c r="I1894" s="156" t="s">
        <v>300</v>
      </c>
      <c r="J1894" s="158">
        <v>3810030</v>
      </c>
      <c r="K1894" s="159"/>
      <c r="L1894" s="170"/>
      <c r="N1894" s="119"/>
    </row>
    <row r="1895" spans="1:14" s="17" customFormat="1" x14ac:dyDescent="0.25">
      <c r="A1895" s="154">
        <v>44192</v>
      </c>
      <c r="B1895" s="155" t="s">
        <v>521</v>
      </c>
      <c r="C1895" s="155" t="s">
        <v>207</v>
      </c>
      <c r="D1895" s="156" t="s">
        <v>262</v>
      </c>
      <c r="E1895" s="156" t="s">
        <v>105</v>
      </c>
      <c r="F1895" s="156" t="s">
        <v>110</v>
      </c>
      <c r="G1895" s="157" t="str">
        <f>VLOOKUP(Repository_table[[#This Row],[Country of Destination]],$T$11:$U$47,2,)</f>
        <v>East Asia and Pacific</v>
      </c>
      <c r="H1895" s="156" t="s">
        <v>364</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360</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433</v>
      </c>
      <c r="C1897" s="155" t="s">
        <v>458</v>
      </c>
      <c r="D1897" s="156" t="s">
        <v>459</v>
      </c>
      <c r="E1897" s="156" t="s">
        <v>105</v>
      </c>
      <c r="F1897" s="156" t="s">
        <v>110</v>
      </c>
      <c r="G1897" s="157" t="str">
        <f>VLOOKUP(Repository_table[[#This Row],[Country of Destination]],$T$11:$U$47,2,)</f>
        <v>East Asia and Pacific</v>
      </c>
      <c r="H1897" s="156" t="s">
        <v>383</v>
      </c>
      <c r="I1897" s="156" t="s">
        <v>430</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398</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385</v>
      </c>
      <c r="C1900" s="155" t="s">
        <v>456</v>
      </c>
      <c r="D1900" s="156" t="s">
        <v>412</v>
      </c>
      <c r="E1900" s="156" t="s">
        <v>105</v>
      </c>
      <c r="F1900" s="156" t="s">
        <v>78</v>
      </c>
      <c r="G1900" s="157" t="str">
        <f>VLOOKUP(Repository_table[[#This Row],[Country of Destination]],$T$11:$U$47,2,)</f>
        <v>East Asia and Pacific</v>
      </c>
      <c r="H1900" s="156" t="s">
        <v>428</v>
      </c>
      <c r="I1900" s="156" t="s">
        <v>386</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509</v>
      </c>
      <c r="I1901" s="156" t="s">
        <v>265</v>
      </c>
      <c r="J1901" s="158">
        <v>3690419</v>
      </c>
      <c r="K1901" s="159"/>
      <c r="L1901" s="170"/>
      <c r="N1901" s="119"/>
    </row>
    <row r="1902" spans="1:14" s="17" customFormat="1" x14ac:dyDescent="0.25">
      <c r="A1902" s="154">
        <v>44195</v>
      </c>
      <c r="B1902" s="155" t="s">
        <v>462</v>
      </c>
      <c r="C1902" s="155" t="s">
        <v>86</v>
      </c>
      <c r="D1902" s="156" t="s">
        <v>525</v>
      </c>
      <c r="E1902" s="156" t="s">
        <v>105</v>
      </c>
      <c r="F1902" s="156" t="s">
        <v>109</v>
      </c>
      <c r="G1902" s="157" t="str">
        <f>VLOOKUP(Repository_table[[#This Row],[Country of Destination]],$T$11:$U$47,2,)</f>
        <v>Latin America and the Caribbean</v>
      </c>
      <c r="H1902" s="156" t="s">
        <v>326</v>
      </c>
      <c r="I1902" s="156" t="s">
        <v>301</v>
      </c>
      <c r="J1902" s="158">
        <v>2949571</v>
      </c>
      <c r="K1902" s="159"/>
      <c r="L1902" s="170"/>
      <c r="N1902" s="119"/>
    </row>
    <row r="1903" spans="1:14" s="17" customFormat="1" x14ac:dyDescent="0.25">
      <c r="A1903" s="154">
        <v>44196</v>
      </c>
      <c r="B1903" s="155" t="s">
        <v>385</v>
      </c>
      <c r="C1903" s="155" t="s">
        <v>456</v>
      </c>
      <c r="D1903" s="156" t="s">
        <v>412</v>
      </c>
      <c r="E1903" s="156" t="s">
        <v>105</v>
      </c>
      <c r="F1903" s="156" t="s">
        <v>78</v>
      </c>
      <c r="G1903" s="157" t="str">
        <f>VLOOKUP(Repository_table[[#This Row],[Country of Destination]],$T$11:$U$47,2,)</f>
        <v>East Asia and Pacific</v>
      </c>
      <c r="H1903" s="156" t="s">
        <v>485</v>
      </c>
      <c r="I1903" s="156" t="s">
        <v>386</v>
      </c>
      <c r="J1903" s="158">
        <v>3629300</v>
      </c>
      <c r="K1903" s="159"/>
      <c r="L1903" s="170"/>
      <c r="N1903" s="119"/>
    </row>
    <row r="1904" spans="1:14" s="17" customFormat="1" ht="25" x14ac:dyDescent="0.25">
      <c r="A1904" s="154">
        <v>44196</v>
      </c>
      <c r="B1904" s="155" t="s">
        <v>296</v>
      </c>
      <c r="C1904" s="155" t="s">
        <v>297</v>
      </c>
      <c r="D1904" s="156" t="s">
        <v>402</v>
      </c>
      <c r="E1904" s="156" t="s">
        <v>105</v>
      </c>
      <c r="F1904" s="156" t="s">
        <v>110</v>
      </c>
      <c r="G1904" s="157" t="str">
        <f>VLOOKUP(Repository_table[[#This Row],[Country of Destination]],$T$11:$U$47,2,)</f>
        <v>East Asia and Pacific</v>
      </c>
      <c r="H1904" s="156" t="s">
        <v>522</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539</v>
      </c>
      <c r="I1906" s="149" t="s">
        <v>265</v>
      </c>
      <c r="J1906" s="151">
        <v>3688140</v>
      </c>
      <c r="K1906" s="39"/>
      <c r="L1906" s="146"/>
      <c r="N1906" s="119"/>
    </row>
    <row r="1907" spans="1:14" s="17" customFormat="1" x14ac:dyDescent="0.25">
      <c r="A1907" s="145">
        <v>44198</v>
      </c>
      <c r="B1907" s="148" t="s">
        <v>385</v>
      </c>
      <c r="C1907" s="148" t="s">
        <v>457</v>
      </c>
      <c r="D1907" s="149" t="s">
        <v>412</v>
      </c>
      <c r="E1907" s="149" t="s">
        <v>105</v>
      </c>
      <c r="F1907" s="149" t="s">
        <v>78</v>
      </c>
      <c r="G1907" s="150" t="str">
        <f>VLOOKUP(Repository_table[[#This Row],[Country of Destination]],$T$11:$U$47,2,)</f>
        <v>East Asia and Pacific</v>
      </c>
      <c r="H1907" s="149" t="s">
        <v>372</v>
      </c>
      <c r="I1907" s="149" t="s">
        <v>386</v>
      </c>
      <c r="J1907" s="151">
        <v>3483869</v>
      </c>
      <c r="K1907" s="39"/>
      <c r="L1907" s="146"/>
      <c r="N1907" s="119"/>
    </row>
    <row r="1908" spans="1:14" s="17" customFormat="1" ht="25" x14ac:dyDescent="0.25">
      <c r="A1908" s="145">
        <v>44198</v>
      </c>
      <c r="B1908" s="148" t="s">
        <v>296</v>
      </c>
      <c r="C1908" s="148" t="s">
        <v>297</v>
      </c>
      <c r="D1908" s="149" t="s">
        <v>402</v>
      </c>
      <c r="E1908" s="149" t="s">
        <v>105</v>
      </c>
      <c r="F1908" s="149" t="s">
        <v>110</v>
      </c>
      <c r="G1908" s="150" t="str">
        <f>VLOOKUP(Repository_table[[#This Row],[Country of Destination]],$T$11:$U$47,2,)</f>
        <v>East Asia and Pacific</v>
      </c>
      <c r="H1908" s="149" t="s">
        <v>528</v>
      </c>
      <c r="I1908" s="149" t="s">
        <v>300</v>
      </c>
      <c r="J1908" s="151">
        <v>3668758</v>
      </c>
      <c r="K1908" s="39"/>
      <c r="L1908" s="146"/>
      <c r="N1908" s="119"/>
    </row>
    <row r="1909" spans="1:14" s="17" customFormat="1" ht="25" x14ac:dyDescent="0.25">
      <c r="A1909" s="145">
        <v>44198</v>
      </c>
      <c r="B1909" s="148" t="s">
        <v>433</v>
      </c>
      <c r="C1909" s="148" t="s">
        <v>458</v>
      </c>
      <c r="D1909" s="149" t="s">
        <v>543</v>
      </c>
      <c r="E1909" s="149" t="s">
        <v>105</v>
      </c>
      <c r="F1909" s="149" t="s">
        <v>78</v>
      </c>
      <c r="G1909" s="150" t="str">
        <f>VLOOKUP(Repository_table[[#This Row],[Country of Destination]],$T$11:$U$47,2,)</f>
        <v>East Asia and Pacific</v>
      </c>
      <c r="H1909" s="149" t="s">
        <v>347</v>
      </c>
      <c r="I1909" s="149" t="s">
        <v>430</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402</v>
      </c>
      <c r="E1911" s="149" t="s">
        <v>105</v>
      </c>
      <c r="F1911" s="149" t="s">
        <v>110</v>
      </c>
      <c r="G1911" s="150" t="str">
        <f>VLOOKUP(Repository_table[[#This Row],[Country of Destination]],$T$11:$U$47,2,)</f>
        <v>East Asia and Pacific</v>
      </c>
      <c r="H1911" s="149" t="s">
        <v>424</v>
      </c>
      <c r="I1911" s="149" t="s">
        <v>300</v>
      </c>
      <c r="J1911" s="151">
        <v>3707091</v>
      </c>
      <c r="K1911" s="39"/>
      <c r="L1911" s="146"/>
      <c r="N1911" s="119"/>
    </row>
    <row r="1912" spans="1:14" s="17" customFormat="1" x14ac:dyDescent="0.25">
      <c r="A1912" s="145">
        <v>44199</v>
      </c>
      <c r="B1912" s="148" t="s">
        <v>521</v>
      </c>
      <c r="C1912" s="148" t="s">
        <v>208</v>
      </c>
      <c r="D1912" s="149" t="s">
        <v>262</v>
      </c>
      <c r="E1912" s="149" t="s">
        <v>105</v>
      </c>
      <c r="F1912" s="149" t="s">
        <v>110</v>
      </c>
      <c r="G1912" s="150" t="str">
        <f>VLOOKUP(Repository_table[[#This Row],[Country of Destination]],$T$11:$U$47,2,)</f>
        <v>East Asia and Pacific</v>
      </c>
      <c r="H1912" s="149" t="s">
        <v>454</v>
      </c>
      <c r="I1912" s="149" t="s">
        <v>258</v>
      </c>
      <c r="J1912" s="151">
        <v>3457263</v>
      </c>
      <c r="K1912" s="39"/>
      <c r="L1912" s="146"/>
      <c r="N1912" s="119"/>
    </row>
    <row r="1913" spans="1:14" s="17" customFormat="1" ht="25" x14ac:dyDescent="0.25">
      <c r="A1913" s="145">
        <v>44199</v>
      </c>
      <c r="B1913" s="148" t="s">
        <v>433</v>
      </c>
      <c r="C1913" s="148" t="s">
        <v>458</v>
      </c>
      <c r="D1913" s="149" t="s">
        <v>459</v>
      </c>
      <c r="E1913" s="149" t="s">
        <v>105</v>
      </c>
      <c r="F1913" s="149" t="s">
        <v>181</v>
      </c>
      <c r="G1913" s="150" t="str">
        <f>VLOOKUP(Repository_table[[#This Row],[Country of Destination]],$T$11:$U$47,2,)</f>
        <v>Latin America and the Caribbean</v>
      </c>
      <c r="H1913" s="149" t="s">
        <v>544</v>
      </c>
      <c r="I1913" s="149" t="s">
        <v>430</v>
      </c>
      <c r="J1913" s="151">
        <v>2238182</v>
      </c>
      <c r="K1913" s="39"/>
      <c r="L1913" s="146" t="s">
        <v>57</v>
      </c>
      <c r="N1913" s="119"/>
    </row>
    <row r="1914" spans="1:14" s="17" customFormat="1" ht="25" x14ac:dyDescent="0.25">
      <c r="A1914" s="145">
        <v>44199</v>
      </c>
      <c r="B1914" s="148" t="s">
        <v>433</v>
      </c>
      <c r="C1914" s="148" t="s">
        <v>458</v>
      </c>
      <c r="D1914" s="149" t="s">
        <v>543</v>
      </c>
      <c r="E1914" s="149" t="s">
        <v>105</v>
      </c>
      <c r="F1914" s="149" t="s">
        <v>271</v>
      </c>
      <c r="G1914" s="150" t="str">
        <f>VLOOKUP(Repository_table[[#This Row],[Country of Destination]],$T$11:$U$47,2,)</f>
        <v>Latin America and the Caribbean</v>
      </c>
      <c r="H1914" s="149" t="s">
        <v>544</v>
      </c>
      <c r="I1914" s="149" t="s">
        <v>430</v>
      </c>
      <c r="J1914" s="151">
        <v>782217</v>
      </c>
      <c r="K1914" s="39"/>
      <c r="L1914" s="146" t="s">
        <v>57</v>
      </c>
      <c r="N1914" s="119"/>
    </row>
    <row r="1915" spans="1:14" s="17" customFormat="1" x14ac:dyDescent="0.25">
      <c r="A1915" s="145">
        <v>44199</v>
      </c>
      <c r="B1915" s="148" t="s">
        <v>58</v>
      </c>
      <c r="C1915" s="148" t="s">
        <v>58</v>
      </c>
      <c r="D1915" s="149" t="s">
        <v>398</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385</v>
      </c>
      <c r="C1916" s="148" t="s">
        <v>456</v>
      </c>
      <c r="D1916" s="149" t="s">
        <v>412</v>
      </c>
      <c r="E1916" s="149" t="s">
        <v>105</v>
      </c>
      <c r="F1916" s="149" t="s">
        <v>65</v>
      </c>
      <c r="G1916" s="150" t="str">
        <f>VLOOKUP(Repository_table[[#This Row],[Country of Destination]],$T$11:$U$47,2,)</f>
        <v>South Asia</v>
      </c>
      <c r="H1916" s="149" t="s">
        <v>337</v>
      </c>
      <c r="I1916" s="149" t="s">
        <v>386</v>
      </c>
      <c r="J1916" s="151">
        <v>3287297</v>
      </c>
      <c r="K1916" s="39"/>
      <c r="L1916" s="146"/>
      <c r="N1916" s="119"/>
    </row>
    <row r="1917" spans="1:14" s="17" customFormat="1" ht="25" x14ac:dyDescent="0.25">
      <c r="A1917" s="145">
        <v>44200</v>
      </c>
      <c r="B1917" s="148" t="s">
        <v>433</v>
      </c>
      <c r="C1917" s="148" t="s">
        <v>458</v>
      </c>
      <c r="D1917" s="149" t="s">
        <v>459</v>
      </c>
      <c r="E1917" s="149" t="s">
        <v>105</v>
      </c>
      <c r="F1917" s="149" t="s">
        <v>110</v>
      </c>
      <c r="G1917" s="150" t="str">
        <f>VLOOKUP(Repository_table[[#This Row],[Country of Destination]],$T$11:$U$47,2,)</f>
        <v>East Asia and Pacific</v>
      </c>
      <c r="H1917" s="149" t="s">
        <v>346</v>
      </c>
      <c r="I1917" s="149" t="s">
        <v>430</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401</v>
      </c>
      <c r="E1919" s="149" t="s">
        <v>105</v>
      </c>
      <c r="F1919" s="149" t="s">
        <v>69</v>
      </c>
      <c r="G1919" s="150" t="str">
        <f>VLOOKUP(Repository_table[[#This Row],[Country of Destination]],$T$11:$U$47,2,)</f>
        <v>East Asia and Pacific</v>
      </c>
      <c r="H1919" s="149" t="s">
        <v>481</v>
      </c>
      <c r="I1919" s="149" t="s">
        <v>300</v>
      </c>
      <c r="J1919" s="151">
        <v>3407830</v>
      </c>
      <c r="K1919" s="39"/>
      <c r="L1919" s="146"/>
      <c r="N1919" s="119"/>
    </row>
    <row r="1920" spans="1:14" s="17" customFormat="1" ht="25" x14ac:dyDescent="0.25">
      <c r="A1920" s="145">
        <v>44201</v>
      </c>
      <c r="B1920" s="148" t="s">
        <v>433</v>
      </c>
      <c r="C1920" s="148" t="s">
        <v>458</v>
      </c>
      <c r="D1920" s="149" t="s">
        <v>543</v>
      </c>
      <c r="E1920" s="149" t="s">
        <v>105</v>
      </c>
      <c r="F1920" s="149" t="s">
        <v>78</v>
      </c>
      <c r="G1920" s="150" t="str">
        <f>VLOOKUP(Repository_table[[#This Row],[Country of Destination]],$T$11:$U$47,2,)</f>
        <v>East Asia and Pacific</v>
      </c>
      <c r="H1920" s="149" t="s">
        <v>515</v>
      </c>
      <c r="I1920" s="149" t="s">
        <v>430</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537</v>
      </c>
      <c r="I1921" s="149" t="s">
        <v>265</v>
      </c>
      <c r="J1921" s="151">
        <v>3042449</v>
      </c>
      <c r="K1921" s="39"/>
      <c r="L1921" s="146"/>
      <c r="N1921" s="119"/>
    </row>
    <row r="1922" spans="1:14" s="17" customFormat="1" x14ac:dyDescent="0.25">
      <c r="A1922" s="145">
        <v>44202</v>
      </c>
      <c r="B1922" s="148" t="s">
        <v>385</v>
      </c>
      <c r="C1922" s="148" t="s">
        <v>456</v>
      </c>
      <c r="D1922" s="149" t="s">
        <v>412</v>
      </c>
      <c r="E1922" s="149" t="s">
        <v>105</v>
      </c>
      <c r="F1922" s="149" t="s">
        <v>78</v>
      </c>
      <c r="G1922" s="150" t="str">
        <f>VLOOKUP(Repository_table[[#This Row],[Country of Destination]],$T$11:$U$47,2,)</f>
        <v>East Asia and Pacific</v>
      </c>
      <c r="H1922" s="149" t="s">
        <v>136</v>
      </c>
      <c r="I1922" s="149" t="s">
        <v>386</v>
      </c>
      <c r="J1922" s="151">
        <v>3285428</v>
      </c>
      <c r="K1922" s="39"/>
      <c r="L1922" s="146"/>
      <c r="N1922" s="119"/>
    </row>
    <row r="1923" spans="1:14" s="17" customFormat="1" ht="25" x14ac:dyDescent="0.25">
      <c r="A1923" s="145">
        <v>44202</v>
      </c>
      <c r="B1923" s="148" t="s">
        <v>433</v>
      </c>
      <c r="C1923" s="148" t="s">
        <v>458</v>
      </c>
      <c r="D1923" s="149" t="s">
        <v>543</v>
      </c>
      <c r="E1923" s="149" t="s">
        <v>105</v>
      </c>
      <c r="F1923" s="149" t="s">
        <v>360</v>
      </c>
      <c r="G1923" s="150" t="str">
        <f>VLOOKUP(Repository_table[[#This Row],[Country of Destination]],$T$11:$U$47,2,)</f>
        <v>East Asia and Pacific</v>
      </c>
      <c r="H1923" s="149" t="s">
        <v>374</v>
      </c>
      <c r="I1923" s="149" t="s">
        <v>430</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508</v>
      </c>
      <c r="I1924" s="149" t="s">
        <v>265</v>
      </c>
      <c r="J1924" s="151">
        <v>3606810</v>
      </c>
      <c r="K1924" s="39"/>
      <c r="L1924" s="146"/>
      <c r="N1924" s="119"/>
    </row>
    <row r="1925" spans="1:14" s="17" customFormat="1" ht="25" x14ac:dyDescent="0.25">
      <c r="A1925" s="145">
        <v>44203</v>
      </c>
      <c r="B1925" s="148" t="s">
        <v>296</v>
      </c>
      <c r="C1925" s="148" t="s">
        <v>297</v>
      </c>
      <c r="D1925" s="149" t="s">
        <v>402</v>
      </c>
      <c r="E1925" s="149" t="s">
        <v>105</v>
      </c>
      <c r="F1925" s="149" t="s">
        <v>110</v>
      </c>
      <c r="G1925" s="150" t="str">
        <f>VLOOKUP(Repository_table[[#This Row],[Country of Destination]],$T$11:$U$47,2,)</f>
        <v>East Asia and Pacific</v>
      </c>
      <c r="H1925" s="149" t="s">
        <v>425</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385</v>
      </c>
      <c r="C1927" s="148" t="s">
        <v>457</v>
      </c>
      <c r="D1927" s="149" t="s">
        <v>412</v>
      </c>
      <c r="E1927" s="149" t="s">
        <v>105</v>
      </c>
      <c r="F1927" s="149" t="s">
        <v>173</v>
      </c>
      <c r="G1927" s="150" t="str">
        <f>VLOOKUP(Repository_table[[#This Row],[Country of Destination]],$T$11:$U$47,2,)</f>
        <v>Latin America and the Caribbean</v>
      </c>
      <c r="H1927" s="149" t="s">
        <v>238</v>
      </c>
      <c r="I1927" s="149" t="s">
        <v>386</v>
      </c>
      <c r="J1927" s="151">
        <v>3375952</v>
      </c>
      <c r="K1927" s="39"/>
      <c r="L1927" s="146"/>
      <c r="N1927" s="119"/>
    </row>
    <row r="1928" spans="1:14" s="17" customFormat="1" x14ac:dyDescent="0.25">
      <c r="A1928" s="145">
        <v>44204</v>
      </c>
      <c r="B1928" s="148" t="s">
        <v>521</v>
      </c>
      <c r="C1928" s="148" t="s">
        <v>207</v>
      </c>
      <c r="D1928" s="149" t="s">
        <v>257</v>
      </c>
      <c r="E1928" s="149" t="s">
        <v>105</v>
      </c>
      <c r="F1928" s="149" t="s">
        <v>106</v>
      </c>
      <c r="G1928" s="150" t="str">
        <f>VLOOKUP(Repository_table[[#This Row],[Country of Destination]],$T$11:$U$47,2,)</f>
        <v>Europe and Central Asia</v>
      </c>
      <c r="H1928" s="149" t="s">
        <v>403</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409</v>
      </c>
      <c r="I1929" s="149" t="s">
        <v>265</v>
      </c>
      <c r="J1929" s="151">
        <v>3405618</v>
      </c>
      <c r="K1929" s="39"/>
      <c r="L1929" s="146"/>
      <c r="N1929" s="119"/>
    </row>
    <row r="1930" spans="1:14" s="17" customFormat="1" ht="25" x14ac:dyDescent="0.25">
      <c r="A1930" s="145">
        <v>44205</v>
      </c>
      <c r="B1930" s="148" t="s">
        <v>296</v>
      </c>
      <c r="C1930" s="148" t="s">
        <v>297</v>
      </c>
      <c r="D1930" s="149" t="s">
        <v>402</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433</v>
      </c>
      <c r="C1931" s="148" t="s">
        <v>458</v>
      </c>
      <c r="D1931" s="149" t="s">
        <v>543</v>
      </c>
      <c r="E1931" s="149" t="s">
        <v>105</v>
      </c>
      <c r="F1931" s="149" t="s">
        <v>78</v>
      </c>
      <c r="G1931" s="150" t="str">
        <f>VLOOKUP(Repository_table[[#This Row],[Country of Destination]],$T$11:$U$47,2,)</f>
        <v>East Asia and Pacific</v>
      </c>
      <c r="H1931" s="149" t="s">
        <v>479</v>
      </c>
      <c r="I1931" s="149" t="s">
        <v>430</v>
      </c>
      <c r="J1931" s="151">
        <v>3873512</v>
      </c>
      <c r="K1931" s="39"/>
      <c r="L1931" s="146"/>
      <c r="N1931" s="119"/>
    </row>
    <row r="1932" spans="1:14" s="17" customFormat="1" x14ac:dyDescent="0.25">
      <c r="A1932" s="145">
        <v>44205</v>
      </c>
      <c r="B1932" s="148" t="s">
        <v>58</v>
      </c>
      <c r="C1932" s="148" t="s">
        <v>58</v>
      </c>
      <c r="D1932" s="149" t="s">
        <v>398</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385</v>
      </c>
      <c r="C1933" s="148" t="s">
        <v>456</v>
      </c>
      <c r="D1933" s="149" t="s">
        <v>412</v>
      </c>
      <c r="E1933" s="149" t="s">
        <v>105</v>
      </c>
      <c r="F1933" s="149" t="s">
        <v>78</v>
      </c>
      <c r="G1933" s="150" t="str">
        <f>VLOOKUP(Repository_table[[#This Row],[Country of Destination]],$T$11:$U$47,2,)</f>
        <v>East Asia and Pacific</v>
      </c>
      <c r="H1933" s="149" t="s">
        <v>413</v>
      </c>
      <c r="I1933" s="149" t="s">
        <v>386</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385</v>
      </c>
      <c r="C1935" s="148" t="s">
        <v>457</v>
      </c>
      <c r="D1935" s="149" t="s">
        <v>475</v>
      </c>
      <c r="E1935" s="149" t="s">
        <v>105</v>
      </c>
      <c r="F1935" s="149" t="s">
        <v>110</v>
      </c>
      <c r="G1935" s="150" t="str">
        <f>VLOOKUP(Repository_table[[#This Row],[Country of Destination]],$T$11:$U$47,2,)</f>
        <v>East Asia and Pacific</v>
      </c>
      <c r="H1935" s="149" t="s">
        <v>282</v>
      </c>
      <c r="I1935" s="149" t="s">
        <v>386</v>
      </c>
      <c r="J1935" s="151">
        <v>3598304</v>
      </c>
      <c r="K1935" s="39"/>
      <c r="L1935" s="146"/>
      <c r="N1935" s="119"/>
    </row>
    <row r="1936" spans="1:14" s="17" customFormat="1" ht="25" x14ac:dyDescent="0.25">
      <c r="A1936" s="145">
        <v>44207</v>
      </c>
      <c r="B1936" s="148" t="s">
        <v>433</v>
      </c>
      <c r="C1936" s="148" t="s">
        <v>458</v>
      </c>
      <c r="D1936" s="149" t="s">
        <v>543</v>
      </c>
      <c r="E1936" s="149" t="s">
        <v>105</v>
      </c>
      <c r="F1936" s="149" t="s">
        <v>69</v>
      </c>
      <c r="G1936" s="150" t="str">
        <f>VLOOKUP(Repository_table[[#This Row],[Country of Destination]],$T$11:$U$47,2,)</f>
        <v>East Asia and Pacific</v>
      </c>
      <c r="H1936" s="149" t="s">
        <v>203</v>
      </c>
      <c r="I1936" s="149" t="s">
        <v>430</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401</v>
      </c>
      <c r="E1939" s="149" t="s">
        <v>105</v>
      </c>
      <c r="F1939" s="149" t="s">
        <v>69</v>
      </c>
      <c r="G1939" s="150" t="str">
        <f>VLOOKUP(Repository_table[[#This Row],[Country of Destination]],$T$11:$U$47,2,)</f>
        <v>East Asia and Pacific</v>
      </c>
      <c r="H1939" s="149" t="s">
        <v>498</v>
      </c>
      <c r="I1939" s="149" t="s">
        <v>300</v>
      </c>
      <c r="J1939" s="151">
        <v>3680827</v>
      </c>
      <c r="K1939" s="39"/>
      <c r="L1939" s="146"/>
      <c r="N1939" s="119"/>
    </row>
    <row r="1940" spans="1:14" s="17" customFormat="1" x14ac:dyDescent="0.25">
      <c r="A1940" s="145">
        <v>44209</v>
      </c>
      <c r="B1940" s="148" t="s">
        <v>58</v>
      </c>
      <c r="C1940" s="148" t="s">
        <v>58</v>
      </c>
      <c r="D1940" s="149" t="s">
        <v>416</v>
      </c>
      <c r="E1940" s="149" t="s">
        <v>105</v>
      </c>
      <c r="F1940" s="149" t="s">
        <v>109</v>
      </c>
      <c r="G1940" s="150" t="str">
        <f>VLOOKUP(Repository_table[[#This Row],[Country of Destination]],$T$11:$U$47,2,)</f>
        <v>Latin America and the Caribbean</v>
      </c>
      <c r="H1940" s="149" t="s">
        <v>493</v>
      </c>
      <c r="I1940" s="149" t="s">
        <v>265</v>
      </c>
      <c r="J1940" s="151">
        <v>3173455</v>
      </c>
      <c r="K1940" s="39"/>
      <c r="L1940" s="146" t="s">
        <v>57</v>
      </c>
      <c r="N1940" s="119"/>
    </row>
    <row r="1941" spans="1:14" s="17" customFormat="1" x14ac:dyDescent="0.25">
      <c r="A1941" s="145">
        <v>44209</v>
      </c>
      <c r="B1941" s="148" t="s">
        <v>58</v>
      </c>
      <c r="C1941" s="148" t="s">
        <v>58</v>
      </c>
      <c r="D1941" s="149" t="s">
        <v>416</v>
      </c>
      <c r="E1941" s="149" t="s">
        <v>105</v>
      </c>
      <c r="F1941" s="149" t="s">
        <v>182</v>
      </c>
      <c r="G1941" s="150" t="str">
        <f>VLOOKUP(Repository_table[[#This Row],[Country of Destination]],$T$11:$U$47,2,)</f>
        <v>Latin America and the Caribbean</v>
      </c>
      <c r="H1941" s="149" t="s">
        <v>493</v>
      </c>
      <c r="I1941" s="149" t="s">
        <v>265</v>
      </c>
      <c r="J1941" s="151">
        <v>516219</v>
      </c>
      <c r="K1941" s="39"/>
      <c r="L1941" s="146" t="s">
        <v>57</v>
      </c>
      <c r="N1941" s="119"/>
    </row>
    <row r="1942" spans="1:14" s="17" customFormat="1" x14ac:dyDescent="0.25">
      <c r="A1942" s="145">
        <v>44210</v>
      </c>
      <c r="B1942" s="148" t="s">
        <v>385</v>
      </c>
      <c r="C1942" s="148" t="s">
        <v>456</v>
      </c>
      <c r="D1942" s="149" t="s">
        <v>412</v>
      </c>
      <c r="E1942" s="149" t="s">
        <v>105</v>
      </c>
      <c r="F1942" s="149" t="s">
        <v>173</v>
      </c>
      <c r="G1942" s="150" t="str">
        <f>VLOOKUP(Repository_table[[#This Row],[Country of Destination]],$T$11:$U$47,2,)</f>
        <v>Latin America and the Caribbean</v>
      </c>
      <c r="H1942" s="149" t="s">
        <v>165</v>
      </c>
      <c r="I1942" s="149" t="s">
        <v>386</v>
      </c>
      <c r="J1942" s="151">
        <v>3122014</v>
      </c>
      <c r="K1942" s="39"/>
      <c r="L1942" s="146"/>
      <c r="N1942" s="119"/>
    </row>
    <row r="1943" spans="1:14" s="17" customFormat="1" ht="25" x14ac:dyDescent="0.25">
      <c r="A1943" s="145">
        <v>44210</v>
      </c>
      <c r="B1943" s="148" t="s">
        <v>296</v>
      </c>
      <c r="C1943" s="148" t="s">
        <v>297</v>
      </c>
      <c r="D1943" s="149" t="s">
        <v>401</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521</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521</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433</v>
      </c>
      <c r="C1947" s="148" t="s">
        <v>458</v>
      </c>
      <c r="D1947" s="149" t="s">
        <v>543</v>
      </c>
      <c r="E1947" s="149" t="s">
        <v>105</v>
      </c>
      <c r="F1947" s="149" t="s">
        <v>121</v>
      </c>
      <c r="G1947" s="150" t="str">
        <f>VLOOKUP(Repository_table[[#This Row],[Country of Destination]],$T$11:$U$47,2,)</f>
        <v>Europe and Central Asia</v>
      </c>
      <c r="H1947" s="149" t="s">
        <v>544</v>
      </c>
      <c r="I1947" s="149" t="s">
        <v>430</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401</v>
      </c>
      <c r="E1950" s="149" t="s">
        <v>105</v>
      </c>
      <c r="F1950" s="149" t="s">
        <v>121</v>
      </c>
      <c r="G1950" s="150" t="str">
        <f>VLOOKUP(Repository_table[[#This Row],[Country of Destination]],$T$11:$U$47,2,)</f>
        <v>Europe and Central Asia</v>
      </c>
      <c r="H1950" s="149" t="s">
        <v>541</v>
      </c>
      <c r="I1950" s="149" t="s">
        <v>300</v>
      </c>
      <c r="J1950" s="151">
        <v>3694756</v>
      </c>
      <c r="K1950" s="39"/>
      <c r="L1950" s="146"/>
      <c r="N1950" s="119"/>
    </row>
    <row r="1951" spans="1:14" s="17" customFormat="1" ht="25" x14ac:dyDescent="0.25">
      <c r="A1951" s="145">
        <v>44212</v>
      </c>
      <c r="B1951" s="148" t="s">
        <v>433</v>
      </c>
      <c r="C1951" s="148" t="s">
        <v>458</v>
      </c>
      <c r="D1951" s="149" t="s">
        <v>543</v>
      </c>
      <c r="E1951" s="149" t="s">
        <v>105</v>
      </c>
      <c r="F1951" s="149" t="s">
        <v>78</v>
      </c>
      <c r="G1951" s="150" t="str">
        <f>VLOOKUP(Repository_table[[#This Row],[Country of Destination]],$T$11:$U$47,2,)</f>
        <v>East Asia and Pacific</v>
      </c>
      <c r="H1951" s="149" t="s">
        <v>461</v>
      </c>
      <c r="I1951" s="149" t="s">
        <v>430</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385</v>
      </c>
      <c r="C1953" s="148" t="s">
        <v>456</v>
      </c>
      <c r="D1953" s="149" t="s">
        <v>412</v>
      </c>
      <c r="E1953" s="149" t="s">
        <v>105</v>
      </c>
      <c r="F1953" s="149" t="s">
        <v>69</v>
      </c>
      <c r="G1953" s="150" t="str">
        <f>VLOOKUP(Repository_table[[#This Row],[Country of Destination]],$T$11:$U$47,2,)</f>
        <v>East Asia and Pacific</v>
      </c>
      <c r="H1953" s="149" t="s">
        <v>219</v>
      </c>
      <c r="I1953" s="149" t="s">
        <v>386</v>
      </c>
      <c r="J1953" s="151">
        <v>3299787</v>
      </c>
      <c r="K1953" s="39"/>
      <c r="L1953" s="146"/>
      <c r="N1953" s="119"/>
    </row>
    <row r="1954" spans="1:14" s="17" customFormat="1" x14ac:dyDescent="0.25">
      <c r="A1954" s="145">
        <v>44213</v>
      </c>
      <c r="B1954" s="148" t="s">
        <v>521</v>
      </c>
      <c r="C1954" s="148" t="s">
        <v>208</v>
      </c>
      <c r="D1954" s="149" t="s">
        <v>257</v>
      </c>
      <c r="E1954" s="149" t="s">
        <v>105</v>
      </c>
      <c r="F1954" s="149" t="s">
        <v>69</v>
      </c>
      <c r="G1954" s="150" t="str">
        <f>VLOOKUP(Repository_table[[#This Row],[Country of Destination]],$T$11:$U$47,2,)</f>
        <v>East Asia and Pacific</v>
      </c>
      <c r="H1954" s="149" t="s">
        <v>530</v>
      </c>
      <c r="I1954" s="149" t="s">
        <v>258</v>
      </c>
      <c r="J1954" s="151">
        <v>3462860</v>
      </c>
      <c r="K1954" s="39"/>
      <c r="L1954" s="146"/>
      <c r="N1954" s="119"/>
    </row>
    <row r="1955" spans="1:14" s="17" customFormat="1" x14ac:dyDescent="0.25">
      <c r="A1955" s="145">
        <v>44213</v>
      </c>
      <c r="B1955" s="148" t="s">
        <v>58</v>
      </c>
      <c r="C1955" s="148" t="s">
        <v>58</v>
      </c>
      <c r="D1955" s="149" t="s">
        <v>398</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417</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385</v>
      </c>
      <c r="C1957" s="148" t="s">
        <v>484</v>
      </c>
      <c r="D1957" s="149" t="s">
        <v>475</v>
      </c>
      <c r="E1957" s="149" t="s">
        <v>105</v>
      </c>
      <c r="F1957" s="149" t="s">
        <v>181</v>
      </c>
      <c r="G1957" s="150" t="str">
        <f>VLOOKUP(Repository_table[[#This Row],[Country of Destination]],$T$11:$U$47,2,)</f>
        <v>Latin America and the Caribbean</v>
      </c>
      <c r="H1957" s="149" t="s">
        <v>536</v>
      </c>
      <c r="I1957" s="149" t="s">
        <v>386</v>
      </c>
      <c r="J1957" s="151">
        <v>2327400</v>
      </c>
      <c r="K1957" s="39"/>
      <c r="L1957" s="146"/>
      <c r="N1957" s="119"/>
    </row>
    <row r="1958" spans="1:14" s="17" customFormat="1" x14ac:dyDescent="0.25">
      <c r="A1958" s="145">
        <v>44215</v>
      </c>
      <c r="B1958" s="148" t="s">
        <v>385</v>
      </c>
      <c r="C1958" s="148" t="s">
        <v>457</v>
      </c>
      <c r="D1958" s="149" t="s">
        <v>412</v>
      </c>
      <c r="E1958" s="149" t="s">
        <v>105</v>
      </c>
      <c r="F1958" s="149" t="s">
        <v>78</v>
      </c>
      <c r="G1958" s="150" t="str">
        <f>VLOOKUP(Repository_table[[#This Row],[Country of Destination]],$T$11:$U$47,2,)</f>
        <v>East Asia and Pacific</v>
      </c>
      <c r="H1958" s="149" t="s">
        <v>366</v>
      </c>
      <c r="I1958" s="149" t="s">
        <v>386</v>
      </c>
      <c r="J1958" s="151">
        <v>3303114</v>
      </c>
      <c r="K1958" s="39"/>
      <c r="L1958" s="146"/>
      <c r="N1958" s="119"/>
    </row>
    <row r="1959" spans="1:14" s="17" customFormat="1" ht="25" x14ac:dyDescent="0.25">
      <c r="A1959" s="145">
        <v>44215</v>
      </c>
      <c r="B1959" s="148" t="s">
        <v>296</v>
      </c>
      <c r="C1959" s="148" t="s">
        <v>297</v>
      </c>
      <c r="D1959" s="149" t="s">
        <v>402</v>
      </c>
      <c r="E1959" s="149" t="s">
        <v>105</v>
      </c>
      <c r="F1959" s="149" t="s">
        <v>110</v>
      </c>
      <c r="G1959" s="150" t="str">
        <f>VLOOKUP(Repository_table[[#This Row],[Country of Destination]],$T$11:$U$47,2,)</f>
        <v>East Asia and Pacific</v>
      </c>
      <c r="H1959" s="149" t="s">
        <v>450</v>
      </c>
      <c r="I1959" s="149" t="s">
        <v>300</v>
      </c>
      <c r="J1959" s="151">
        <v>3211763</v>
      </c>
      <c r="K1959" s="39"/>
      <c r="L1959" s="146"/>
      <c r="N1959" s="119"/>
    </row>
    <row r="1960" spans="1:14" s="17" customFormat="1" ht="25" x14ac:dyDescent="0.25">
      <c r="A1960" s="145">
        <v>44215</v>
      </c>
      <c r="B1960" s="148" t="s">
        <v>433</v>
      </c>
      <c r="C1960" s="148" t="s">
        <v>458</v>
      </c>
      <c r="D1960" s="149" t="s">
        <v>543</v>
      </c>
      <c r="E1960" s="149" t="s">
        <v>105</v>
      </c>
      <c r="F1960" s="149" t="s">
        <v>78</v>
      </c>
      <c r="G1960" s="150" t="str">
        <f>VLOOKUP(Repository_table[[#This Row],[Country of Destination]],$T$11:$U$47,2,)</f>
        <v>East Asia and Pacific</v>
      </c>
      <c r="H1960" s="149" t="s">
        <v>373</v>
      </c>
      <c r="I1960" s="149" t="s">
        <v>430</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401</v>
      </c>
      <c r="E1963" s="149" t="s">
        <v>105</v>
      </c>
      <c r="F1963" s="149" t="s">
        <v>236</v>
      </c>
      <c r="G1963" s="150" t="str">
        <f>VLOOKUP(Repository_table[[#This Row],[Country of Destination]],$T$11:$U$47,2,)</f>
        <v>Europe and Central Asia</v>
      </c>
      <c r="H1963" s="149" t="s">
        <v>513</v>
      </c>
      <c r="I1963" s="149" t="s">
        <v>300</v>
      </c>
      <c r="J1963" s="151">
        <v>3717744</v>
      </c>
      <c r="K1963" s="39"/>
      <c r="L1963" s="146"/>
      <c r="N1963" s="119"/>
    </row>
    <row r="1964" spans="1:14" s="17" customFormat="1" ht="25" x14ac:dyDescent="0.25">
      <c r="A1964" s="145">
        <v>44216</v>
      </c>
      <c r="B1964" s="148" t="s">
        <v>458</v>
      </c>
      <c r="C1964" s="148" t="s">
        <v>471</v>
      </c>
      <c r="D1964" s="149" t="s">
        <v>545</v>
      </c>
      <c r="E1964" s="149" t="s">
        <v>105</v>
      </c>
      <c r="F1964" s="149" t="s">
        <v>69</v>
      </c>
      <c r="G1964" s="150" t="str">
        <f>VLOOKUP(Repository_table[[#This Row],[Country of Destination]],$T$11:$U$47,2,)</f>
        <v>East Asia and Pacific</v>
      </c>
      <c r="H1964" s="149" t="s">
        <v>488</v>
      </c>
      <c r="I1964" s="149" t="s">
        <v>430</v>
      </c>
      <c r="J1964" s="151">
        <v>3707349</v>
      </c>
      <c r="K1964" s="39"/>
      <c r="L1964" s="146"/>
      <c r="N1964" s="119"/>
    </row>
    <row r="1965" spans="1:14" s="17" customFormat="1" x14ac:dyDescent="0.25">
      <c r="A1965" s="145">
        <v>44217</v>
      </c>
      <c r="B1965" s="148" t="s">
        <v>385</v>
      </c>
      <c r="C1965" s="148" t="s">
        <v>456</v>
      </c>
      <c r="D1965" s="149" t="s">
        <v>412</v>
      </c>
      <c r="E1965" s="149" t="s">
        <v>105</v>
      </c>
      <c r="F1965" s="149" t="s">
        <v>236</v>
      </c>
      <c r="G1965" s="150" t="str">
        <f>VLOOKUP(Repository_table[[#This Row],[Country of Destination]],$T$11:$U$47,2,)</f>
        <v>Europe and Central Asia</v>
      </c>
      <c r="H1965" s="149" t="s">
        <v>382</v>
      </c>
      <c r="I1965" s="149" t="s">
        <v>386</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404</v>
      </c>
      <c r="I1966" s="149" t="s">
        <v>265</v>
      </c>
      <c r="J1966" s="151">
        <v>3688844</v>
      </c>
      <c r="K1966" s="39"/>
      <c r="L1966" s="146"/>
      <c r="N1966" s="119"/>
    </row>
    <row r="1967" spans="1:14" s="17" customFormat="1" x14ac:dyDescent="0.25">
      <c r="A1967" s="145">
        <v>44217</v>
      </c>
      <c r="B1967" s="148" t="s">
        <v>58</v>
      </c>
      <c r="C1967" s="148" t="s">
        <v>58</v>
      </c>
      <c r="D1967" s="149" t="s">
        <v>416</v>
      </c>
      <c r="E1967" s="149" t="s">
        <v>105</v>
      </c>
      <c r="F1967" s="149" t="s">
        <v>193</v>
      </c>
      <c r="G1967" s="150" t="str">
        <f>VLOOKUP(Repository_table[[#This Row],[Country of Destination]],$T$11:$U$47,2,)</f>
        <v>Europe and Central Asia</v>
      </c>
      <c r="H1967" s="149" t="s">
        <v>532</v>
      </c>
      <c r="I1967" s="149" t="s">
        <v>265</v>
      </c>
      <c r="J1967" s="151">
        <v>3587370</v>
      </c>
      <c r="K1967" s="39"/>
      <c r="L1967" s="146"/>
      <c r="N1967" s="119"/>
    </row>
    <row r="1968" spans="1:14" s="17" customFormat="1" ht="25" x14ac:dyDescent="0.25">
      <c r="A1968" s="145">
        <v>44218</v>
      </c>
      <c r="B1968" s="148" t="s">
        <v>296</v>
      </c>
      <c r="C1968" s="148" t="s">
        <v>297</v>
      </c>
      <c r="D1968" s="149" t="s">
        <v>401</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521</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433</v>
      </c>
      <c r="C1970" s="148" t="s">
        <v>458</v>
      </c>
      <c r="D1970" s="149" t="s">
        <v>543</v>
      </c>
      <c r="E1970" s="149" t="s">
        <v>105</v>
      </c>
      <c r="F1970" s="149" t="s">
        <v>106</v>
      </c>
      <c r="G1970" s="150" t="str">
        <f>VLOOKUP(Repository_table[[#This Row],[Country of Destination]],$T$11:$U$47,2,)</f>
        <v>Europe and Central Asia</v>
      </c>
      <c r="H1970" s="149" t="s">
        <v>355</v>
      </c>
      <c r="I1970" s="149" t="s">
        <v>430</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439</v>
      </c>
      <c r="I1971" s="149" t="s">
        <v>265</v>
      </c>
      <c r="J1971" s="151">
        <v>2948645</v>
      </c>
      <c r="K1971" s="39"/>
      <c r="L1971" s="146"/>
      <c r="N1971" s="119"/>
    </row>
    <row r="1972" spans="1:14" s="17" customFormat="1" x14ac:dyDescent="0.25">
      <c r="A1972" s="145">
        <v>44220</v>
      </c>
      <c r="B1972" s="148" t="s">
        <v>385</v>
      </c>
      <c r="C1972" s="148" t="s">
        <v>484</v>
      </c>
      <c r="D1972" s="149" t="s">
        <v>475</v>
      </c>
      <c r="E1972" s="149" t="s">
        <v>105</v>
      </c>
      <c r="F1972" s="149" t="s">
        <v>110</v>
      </c>
      <c r="G1972" s="150" t="str">
        <f>VLOOKUP(Repository_table[[#This Row],[Country of Destination]],$T$11:$U$47,2,)</f>
        <v>East Asia and Pacific</v>
      </c>
      <c r="H1972" s="149" t="s">
        <v>303</v>
      </c>
      <c r="I1972" s="149" t="s">
        <v>386</v>
      </c>
      <c r="J1972" s="151">
        <v>3423851</v>
      </c>
      <c r="K1972" s="39"/>
      <c r="L1972" s="146"/>
      <c r="N1972" s="119"/>
    </row>
    <row r="1973" spans="1:14" s="17" customFormat="1" ht="25" x14ac:dyDescent="0.25">
      <c r="A1973" s="145">
        <v>44220</v>
      </c>
      <c r="B1973" s="148" t="s">
        <v>296</v>
      </c>
      <c r="C1973" s="148" t="s">
        <v>297</v>
      </c>
      <c r="D1973" s="149" t="s">
        <v>401</v>
      </c>
      <c r="E1973" s="149" t="s">
        <v>105</v>
      </c>
      <c r="F1973" s="149" t="s">
        <v>78</v>
      </c>
      <c r="G1973" s="150" t="str">
        <f>VLOOKUP(Repository_table[[#This Row],[Country of Destination]],$T$11:$U$47,2,)</f>
        <v>East Asia and Pacific</v>
      </c>
      <c r="H1973" s="149" t="s">
        <v>441</v>
      </c>
      <c r="I1973" s="149" t="s">
        <v>300</v>
      </c>
      <c r="J1973" s="151">
        <v>3826282</v>
      </c>
      <c r="K1973" s="39"/>
      <c r="L1973" s="146"/>
      <c r="N1973" s="119"/>
    </row>
    <row r="1974" spans="1:14" s="17" customFormat="1" x14ac:dyDescent="0.25">
      <c r="A1974" s="145">
        <v>44221</v>
      </c>
      <c r="B1974" s="148" t="s">
        <v>432</v>
      </c>
      <c r="C1974" s="148" t="s">
        <v>471</v>
      </c>
      <c r="D1974" s="149" t="s">
        <v>460</v>
      </c>
      <c r="E1974" s="149" t="s">
        <v>105</v>
      </c>
      <c r="F1974" s="149" t="s">
        <v>65</v>
      </c>
      <c r="G1974" s="150" t="str">
        <f>VLOOKUP(Repository_table[[#This Row],[Country of Destination]],$T$11:$U$47,2,)</f>
        <v>South Asia</v>
      </c>
      <c r="H1974" s="149" t="s">
        <v>132</v>
      </c>
      <c r="I1974" s="149" t="s">
        <v>430</v>
      </c>
      <c r="J1974" s="151">
        <v>3422049</v>
      </c>
      <c r="K1974" s="39"/>
      <c r="L1974" s="146"/>
      <c r="N1974" s="119"/>
    </row>
    <row r="1975" spans="1:14" s="17" customFormat="1" x14ac:dyDescent="0.25">
      <c r="A1975" s="145">
        <v>44222</v>
      </c>
      <c r="B1975" s="148" t="s">
        <v>385</v>
      </c>
      <c r="C1975" s="148" t="s">
        <v>457</v>
      </c>
      <c r="D1975" s="149" t="s">
        <v>475</v>
      </c>
      <c r="E1975" s="149" t="s">
        <v>105</v>
      </c>
      <c r="F1975" s="149" t="s">
        <v>110</v>
      </c>
      <c r="G1975" s="150" t="str">
        <f>VLOOKUP(Repository_table[[#This Row],[Country of Destination]],$T$11:$U$47,2,)</f>
        <v>East Asia and Pacific</v>
      </c>
      <c r="H1975" s="149" t="s">
        <v>442</v>
      </c>
      <c r="I1975" s="149" t="s">
        <v>386</v>
      </c>
      <c r="J1975" s="151">
        <v>3561524</v>
      </c>
      <c r="K1975" s="39"/>
      <c r="L1975" s="146"/>
      <c r="N1975" s="119"/>
    </row>
    <row r="1976" spans="1:14" s="17" customFormat="1" x14ac:dyDescent="0.25">
      <c r="A1976" s="145">
        <v>44222</v>
      </c>
      <c r="B1976" s="148" t="s">
        <v>385</v>
      </c>
      <c r="C1976" s="148" t="s">
        <v>456</v>
      </c>
      <c r="D1976" s="149" t="s">
        <v>412</v>
      </c>
      <c r="E1976" s="149" t="s">
        <v>105</v>
      </c>
      <c r="F1976" s="149" t="s">
        <v>78</v>
      </c>
      <c r="G1976" s="150" t="str">
        <f>VLOOKUP(Repository_table[[#This Row],[Country of Destination]],$T$11:$U$47,2,)</f>
        <v>East Asia and Pacific</v>
      </c>
      <c r="H1976" s="149" t="s">
        <v>478</v>
      </c>
      <c r="I1976" s="149" t="s">
        <v>386</v>
      </c>
      <c r="J1976" s="151">
        <v>3503608</v>
      </c>
      <c r="K1976" s="39"/>
      <c r="L1976" s="146"/>
      <c r="N1976" s="119"/>
    </row>
    <row r="1977" spans="1:14" s="17" customFormat="1" ht="25" x14ac:dyDescent="0.25">
      <c r="A1977" s="145">
        <v>44222</v>
      </c>
      <c r="B1977" s="148" t="s">
        <v>296</v>
      </c>
      <c r="C1977" s="148" t="s">
        <v>297</v>
      </c>
      <c r="D1977" s="149" t="s">
        <v>401</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432</v>
      </c>
      <c r="C1978" s="148" t="s">
        <v>471</v>
      </c>
      <c r="D1978" s="149" t="s">
        <v>460</v>
      </c>
      <c r="E1978" s="149" t="s">
        <v>105</v>
      </c>
      <c r="F1978" s="149" t="s">
        <v>452</v>
      </c>
      <c r="G1978" s="150" t="str">
        <f>VLOOKUP(Repository_table[[#This Row],[Country of Destination]],$T$11:$U$47,2,)</f>
        <v>South Asia</v>
      </c>
      <c r="H1978" s="149" t="s">
        <v>501</v>
      </c>
      <c r="I1978" s="149" t="s">
        <v>430</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511</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514</v>
      </c>
      <c r="I1980" s="149" t="s">
        <v>265</v>
      </c>
      <c r="J1980" s="151">
        <v>3646332</v>
      </c>
      <c r="K1980" s="39"/>
      <c r="L1980" s="146"/>
      <c r="N1980" s="119"/>
    </row>
    <row r="1981" spans="1:14" s="17" customFormat="1" ht="25" x14ac:dyDescent="0.25">
      <c r="A1981" s="145">
        <v>44223</v>
      </c>
      <c r="B1981" s="148" t="s">
        <v>296</v>
      </c>
      <c r="C1981" s="148" t="s">
        <v>297</v>
      </c>
      <c r="D1981" s="149" t="s">
        <v>401</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433</v>
      </c>
      <c r="C1982" s="148" t="s">
        <v>458</v>
      </c>
      <c r="D1982" s="149" t="s">
        <v>543</v>
      </c>
      <c r="E1982" s="149" t="s">
        <v>105</v>
      </c>
      <c r="F1982" s="149" t="s">
        <v>78</v>
      </c>
      <c r="G1982" s="150" t="str">
        <f>VLOOKUP(Repository_table[[#This Row],[Country of Destination]],$T$11:$U$47,2,)</f>
        <v>East Asia and Pacific</v>
      </c>
      <c r="H1982" s="149" t="s">
        <v>470</v>
      </c>
      <c r="I1982" s="149" t="s">
        <v>430</v>
      </c>
      <c r="J1982" s="151">
        <v>3764517</v>
      </c>
      <c r="K1982" s="39"/>
      <c r="L1982" s="146"/>
      <c r="N1982" s="119"/>
    </row>
    <row r="1983" spans="1:14" s="17" customFormat="1" x14ac:dyDescent="0.25">
      <c r="A1983" s="145">
        <v>44224</v>
      </c>
      <c r="B1983" s="148" t="s">
        <v>521</v>
      </c>
      <c r="C1983" s="148" t="s">
        <v>208</v>
      </c>
      <c r="D1983" s="149" t="s">
        <v>257</v>
      </c>
      <c r="E1983" s="149" t="s">
        <v>105</v>
      </c>
      <c r="F1983" s="149" t="s">
        <v>121</v>
      </c>
      <c r="G1983" s="150" t="str">
        <f>VLOOKUP(Repository_table[[#This Row],[Country of Destination]],$T$11:$U$47,2,)</f>
        <v>Europe and Central Asia</v>
      </c>
      <c r="H1983" s="149" t="s">
        <v>406</v>
      </c>
      <c r="I1983" s="149" t="s">
        <v>258</v>
      </c>
      <c r="J1983" s="151">
        <v>3435412</v>
      </c>
      <c r="K1983" s="39"/>
      <c r="L1983" s="146"/>
      <c r="N1983" s="119"/>
    </row>
    <row r="1984" spans="1:14" s="17" customFormat="1" ht="25" x14ac:dyDescent="0.25">
      <c r="A1984" s="145">
        <v>44224</v>
      </c>
      <c r="B1984" s="148" t="s">
        <v>433</v>
      </c>
      <c r="C1984" s="148" t="s">
        <v>458</v>
      </c>
      <c r="D1984" s="149" t="s">
        <v>543</v>
      </c>
      <c r="E1984" s="149" t="s">
        <v>105</v>
      </c>
      <c r="F1984" s="149" t="s">
        <v>121</v>
      </c>
      <c r="G1984" s="150" t="str">
        <f>VLOOKUP(Repository_table[[#This Row],[Country of Destination]],$T$11:$U$47,2,)</f>
        <v>Europe and Central Asia</v>
      </c>
      <c r="H1984" s="149" t="s">
        <v>497</v>
      </c>
      <c r="I1984" s="149" t="s">
        <v>430</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367</v>
      </c>
      <c r="I1985" s="149" t="s">
        <v>265</v>
      </c>
      <c r="J1985" s="151">
        <v>3651142</v>
      </c>
      <c r="K1985" s="39"/>
      <c r="L1985" s="146"/>
      <c r="N1985" s="119"/>
    </row>
    <row r="1986" spans="1:14" s="17" customFormat="1" x14ac:dyDescent="0.25">
      <c r="A1986" s="145">
        <v>44225</v>
      </c>
      <c r="B1986" s="148" t="s">
        <v>385</v>
      </c>
      <c r="C1986" s="148" t="s">
        <v>456</v>
      </c>
      <c r="D1986" s="149" t="s">
        <v>412</v>
      </c>
      <c r="E1986" s="149" t="s">
        <v>105</v>
      </c>
      <c r="F1986" s="149" t="s">
        <v>78</v>
      </c>
      <c r="G1986" s="150" t="str">
        <f>VLOOKUP(Repository_table[[#This Row],[Country of Destination]],$T$11:$U$47,2,)</f>
        <v>East Asia and Pacific</v>
      </c>
      <c r="H1986" s="149" t="s">
        <v>288</v>
      </c>
      <c r="I1986" s="149" t="s">
        <v>386</v>
      </c>
      <c r="J1986" s="151">
        <v>3398202</v>
      </c>
      <c r="K1986" s="39"/>
      <c r="L1986" s="146"/>
      <c r="N1986" s="119"/>
    </row>
    <row r="1987" spans="1:14" s="17" customFormat="1" ht="25" x14ac:dyDescent="0.25">
      <c r="A1987" s="145">
        <v>44225</v>
      </c>
      <c r="B1987" s="148" t="s">
        <v>296</v>
      </c>
      <c r="C1987" s="148" t="s">
        <v>297</v>
      </c>
      <c r="D1987" s="149" t="s">
        <v>401</v>
      </c>
      <c r="E1987" s="149" t="s">
        <v>105</v>
      </c>
      <c r="F1987" s="149" t="s">
        <v>360</v>
      </c>
      <c r="G1987" s="150" t="str">
        <f>VLOOKUP(Repository_table[[#This Row],[Country of Destination]],$T$11:$U$47,2,)</f>
        <v>East Asia and Pacific</v>
      </c>
      <c r="H1987" s="149" t="s">
        <v>542</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540</v>
      </c>
      <c r="I1989" s="149" t="s">
        <v>265</v>
      </c>
      <c r="J1989" s="151">
        <v>3431853</v>
      </c>
      <c r="K1989" s="39"/>
      <c r="L1989" s="146"/>
      <c r="N1989" s="119"/>
    </row>
    <row r="1990" spans="1:14" s="17" customFormat="1" x14ac:dyDescent="0.25">
      <c r="A1990" s="145">
        <v>44226</v>
      </c>
      <c r="B1990" s="148" t="s">
        <v>385</v>
      </c>
      <c r="C1990" s="148" t="s">
        <v>456</v>
      </c>
      <c r="D1990" s="149" t="s">
        <v>412</v>
      </c>
      <c r="E1990" s="149" t="s">
        <v>105</v>
      </c>
      <c r="F1990" s="149" t="s">
        <v>106</v>
      </c>
      <c r="G1990" s="150" t="str">
        <f>VLOOKUP(Repository_table[[#This Row],[Country of Destination]],$T$11:$U$47,2,)</f>
        <v>Europe and Central Asia</v>
      </c>
      <c r="H1990" s="149" t="s">
        <v>351</v>
      </c>
      <c r="I1990" s="149" t="s">
        <v>386</v>
      </c>
      <c r="J1990" s="151">
        <v>3064766</v>
      </c>
      <c r="K1990" s="39"/>
      <c r="L1990" s="146"/>
      <c r="N1990" s="119"/>
    </row>
    <row r="1991" spans="1:14" s="17" customFormat="1" x14ac:dyDescent="0.25">
      <c r="A1991" s="145">
        <v>44226</v>
      </c>
      <c r="B1991" s="148" t="s">
        <v>58</v>
      </c>
      <c r="C1991" s="148" t="s">
        <v>58</v>
      </c>
      <c r="D1991" s="149" t="s">
        <v>247</v>
      </c>
      <c r="E1991" s="149" t="s">
        <v>105</v>
      </c>
      <c r="F1991" s="149" t="s">
        <v>360</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385</v>
      </c>
      <c r="C1992" s="148" t="s">
        <v>484</v>
      </c>
      <c r="D1992" s="149" t="s">
        <v>475</v>
      </c>
      <c r="E1992" s="149" t="s">
        <v>105</v>
      </c>
      <c r="F1992" s="149" t="s">
        <v>181</v>
      </c>
      <c r="G1992" s="150" t="str">
        <f>VLOOKUP(Repository_table[[#This Row],[Country of Destination]],$T$11:$U$47,2,)</f>
        <v>Latin America and the Caribbean</v>
      </c>
      <c r="H1992" s="149" t="s">
        <v>536</v>
      </c>
      <c r="I1992" s="149" t="s">
        <v>386</v>
      </c>
      <c r="J1992" s="151">
        <v>2329760</v>
      </c>
      <c r="K1992" s="39"/>
      <c r="L1992" s="146"/>
      <c r="N1992" s="119"/>
    </row>
    <row r="1993" spans="1:14" s="17" customFormat="1" ht="25" x14ac:dyDescent="0.25">
      <c r="A1993" s="145">
        <v>44227</v>
      </c>
      <c r="B1993" s="148" t="s">
        <v>296</v>
      </c>
      <c r="C1993" s="148" t="s">
        <v>297</v>
      </c>
      <c r="D1993" s="149" t="s">
        <v>401</v>
      </c>
      <c r="E1993" s="149" t="s">
        <v>105</v>
      </c>
      <c r="F1993" s="149" t="s">
        <v>173</v>
      </c>
      <c r="G1993" s="150" t="str">
        <f>VLOOKUP(Repository_table[[#This Row],[Country of Destination]],$T$11:$U$47,2,)</f>
        <v>Latin America and the Caribbean</v>
      </c>
      <c r="H1993" s="149" t="s">
        <v>509</v>
      </c>
      <c r="I1993" s="149" t="s">
        <v>300</v>
      </c>
      <c r="J1993" s="151">
        <v>3688217</v>
      </c>
      <c r="K1993" s="39"/>
      <c r="L1993" s="146"/>
      <c r="N1993" s="119"/>
    </row>
    <row r="1994" spans="1:14" s="17" customFormat="1" ht="25" x14ac:dyDescent="0.25">
      <c r="A1994" s="145">
        <v>44227</v>
      </c>
      <c r="B1994" s="148" t="s">
        <v>433</v>
      </c>
      <c r="C1994" s="148" t="s">
        <v>458</v>
      </c>
      <c r="D1994" s="149" t="s">
        <v>543</v>
      </c>
      <c r="E1994" s="149" t="s">
        <v>105</v>
      </c>
      <c r="F1994" s="149" t="s">
        <v>106</v>
      </c>
      <c r="G1994" s="150" t="str">
        <f>VLOOKUP(Repository_table[[#This Row],[Country of Destination]],$T$11:$U$47,2,)</f>
        <v>Europe and Central Asia</v>
      </c>
      <c r="H1994" s="149" t="s">
        <v>162</v>
      </c>
      <c r="I1994" s="149" t="s">
        <v>430</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417</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401</v>
      </c>
      <c r="E1997" s="149" t="s">
        <v>105</v>
      </c>
      <c r="F1997" s="149" t="s">
        <v>200</v>
      </c>
      <c r="G1997" s="150" t="str">
        <f>VLOOKUP(Repository_table[[#This Row],[Country of Destination]],$T$11:$U$47,2,)</f>
        <v>Europe and Central Asia</v>
      </c>
      <c r="H1997" s="149" t="s">
        <v>449</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432</v>
      </c>
      <c r="C1999" s="148" t="s">
        <v>471</v>
      </c>
      <c r="D1999" s="149" t="s">
        <v>460</v>
      </c>
      <c r="E1999" s="149" t="s">
        <v>105</v>
      </c>
      <c r="F1999" s="149" t="s">
        <v>323</v>
      </c>
      <c r="G1999" s="150" t="str">
        <f>VLOOKUP(Repository_table[[#This Row],[Country of Destination]],$T$11:$U$47,2,)</f>
        <v>Europe and Central Asia</v>
      </c>
      <c r="H1999" s="149" t="s">
        <v>175</v>
      </c>
      <c r="I1999" s="149" t="s">
        <v>430</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546</v>
      </c>
      <c r="I2000" s="149" t="s">
        <v>265</v>
      </c>
      <c r="J2000" s="151">
        <v>3686175</v>
      </c>
      <c r="K2000" s="39"/>
      <c r="L2000" s="146"/>
      <c r="N2000" s="119"/>
    </row>
    <row r="2001" spans="1:14" s="17" customFormat="1" x14ac:dyDescent="0.25">
      <c r="A2001" s="145">
        <v>44230</v>
      </c>
      <c r="B2001" s="148" t="s">
        <v>385</v>
      </c>
      <c r="C2001" s="148" t="s">
        <v>457</v>
      </c>
      <c r="D2001" s="149" t="s">
        <v>475</v>
      </c>
      <c r="E2001" s="149" t="s">
        <v>105</v>
      </c>
      <c r="F2001" s="149" t="s">
        <v>110</v>
      </c>
      <c r="G2001" s="150" t="str">
        <f>VLOOKUP(Repository_table[[#This Row],[Country of Destination]],$T$11:$U$47,2,)</f>
        <v>East Asia and Pacific</v>
      </c>
      <c r="H2001" s="149" t="s">
        <v>154</v>
      </c>
      <c r="I2001" s="149" t="s">
        <v>386</v>
      </c>
      <c r="J2001" s="151">
        <v>3669392</v>
      </c>
      <c r="K2001" s="39"/>
      <c r="L2001" s="146"/>
      <c r="N2001" s="119"/>
    </row>
    <row r="2002" spans="1:14" s="17" customFormat="1" x14ac:dyDescent="0.25">
      <c r="A2002" s="145">
        <v>44230</v>
      </c>
      <c r="B2002" s="148" t="s">
        <v>521</v>
      </c>
      <c r="C2002" s="148" t="s">
        <v>207</v>
      </c>
      <c r="D2002" s="149" t="s">
        <v>257</v>
      </c>
      <c r="E2002" s="149" t="s">
        <v>105</v>
      </c>
      <c r="F2002" s="149" t="s">
        <v>121</v>
      </c>
      <c r="G2002" s="150" t="str">
        <f>VLOOKUP(Repository_table[[#This Row],[Country of Destination]],$T$11:$U$47,2,)</f>
        <v>Europe and Central Asia</v>
      </c>
      <c r="H2002" s="149" t="s">
        <v>496</v>
      </c>
      <c r="I2002" s="149" t="s">
        <v>258</v>
      </c>
      <c r="J2002" s="151">
        <v>3263448</v>
      </c>
      <c r="K2002" s="39"/>
      <c r="L2002" s="146"/>
      <c r="N2002" s="119"/>
    </row>
    <row r="2003" spans="1:14" s="17" customFormat="1" x14ac:dyDescent="0.25">
      <c r="A2003" s="145">
        <v>44230</v>
      </c>
      <c r="B2003" s="148" t="s">
        <v>58</v>
      </c>
      <c r="C2003" s="148" t="s">
        <v>58</v>
      </c>
      <c r="D2003" s="149" t="s">
        <v>416</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462</v>
      </c>
      <c r="C2004" s="148" t="s">
        <v>86</v>
      </c>
      <c r="D2004" s="149" t="s">
        <v>526</v>
      </c>
      <c r="E2004" s="149" t="s">
        <v>105</v>
      </c>
      <c r="F2004" s="149" t="s">
        <v>281</v>
      </c>
      <c r="G2004" s="150" t="str">
        <f>VLOOKUP(Repository_table[[#This Row],[Country of Destination]],$T$11:$U$47,2,)</f>
        <v>Europe and Central Asia</v>
      </c>
      <c r="H2004" s="149" t="s">
        <v>554</v>
      </c>
      <c r="I2004" s="149" t="s">
        <v>301</v>
      </c>
      <c r="J2004" s="151">
        <v>3040260</v>
      </c>
      <c r="K2004" s="39"/>
      <c r="L2004" s="146" t="s">
        <v>57</v>
      </c>
      <c r="N2004" s="119"/>
    </row>
    <row r="2005" spans="1:14" s="17" customFormat="1" x14ac:dyDescent="0.25">
      <c r="A2005" s="145">
        <v>44230</v>
      </c>
      <c r="B2005" s="148" t="s">
        <v>462</v>
      </c>
      <c r="C2005" s="148" t="s">
        <v>86</v>
      </c>
      <c r="D2005" s="149" t="s">
        <v>526</v>
      </c>
      <c r="E2005" s="149" t="s">
        <v>105</v>
      </c>
      <c r="F2005" s="149" t="s">
        <v>281</v>
      </c>
      <c r="G2005" s="150" t="str">
        <f>VLOOKUP(Repository_table[[#This Row],[Country of Destination]],$T$11:$U$47,2,)</f>
        <v>Europe and Central Asia</v>
      </c>
      <c r="H2005" s="149" t="s">
        <v>554</v>
      </c>
      <c r="I2005" s="149" t="s">
        <v>301</v>
      </c>
      <c r="J2005" s="151">
        <v>672355</v>
      </c>
      <c r="K2005" s="39"/>
      <c r="L2005" s="146" t="s">
        <v>57</v>
      </c>
      <c r="N2005" s="119"/>
    </row>
    <row r="2006" spans="1:14" s="17" customFormat="1" x14ac:dyDescent="0.25">
      <c r="A2006" s="145">
        <v>44231</v>
      </c>
      <c r="B2006" s="148" t="s">
        <v>385</v>
      </c>
      <c r="C2006" s="148" t="s">
        <v>456</v>
      </c>
      <c r="D2006" s="149" t="s">
        <v>412</v>
      </c>
      <c r="E2006" s="149" t="s">
        <v>105</v>
      </c>
      <c r="F2006" s="149" t="s">
        <v>78</v>
      </c>
      <c r="G2006" s="150" t="str">
        <f>VLOOKUP(Repository_table[[#This Row],[Country of Destination]],$T$11:$U$47,2,)</f>
        <v>East Asia and Pacific</v>
      </c>
      <c r="H2006" s="149" t="s">
        <v>550</v>
      </c>
      <c r="I2006" s="149" t="s">
        <v>386</v>
      </c>
      <c r="J2006" s="151">
        <v>3394921</v>
      </c>
      <c r="K2006" s="39"/>
      <c r="L2006" s="146"/>
      <c r="N2006" s="119"/>
    </row>
    <row r="2007" spans="1:14" s="17" customFormat="1" ht="25" x14ac:dyDescent="0.25">
      <c r="A2007" s="145">
        <v>44231</v>
      </c>
      <c r="B2007" s="148" t="s">
        <v>296</v>
      </c>
      <c r="C2007" s="148" t="s">
        <v>297</v>
      </c>
      <c r="D2007" s="149" t="s">
        <v>402</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385</v>
      </c>
      <c r="C2009" s="148" t="s">
        <v>456</v>
      </c>
      <c r="D2009" s="149" t="s">
        <v>412</v>
      </c>
      <c r="E2009" s="149" t="s">
        <v>105</v>
      </c>
      <c r="F2009" s="149" t="s">
        <v>106</v>
      </c>
      <c r="G2009" s="150" t="str">
        <f>VLOOKUP(Repository_table[[#This Row],[Country of Destination]],$T$11:$U$47,2,)</f>
        <v>Europe and Central Asia</v>
      </c>
      <c r="H2009" s="149" t="s">
        <v>551</v>
      </c>
      <c r="I2009" s="149" t="s">
        <v>386</v>
      </c>
      <c r="J2009" s="151">
        <v>3111355</v>
      </c>
      <c r="K2009" s="39"/>
      <c r="L2009" s="146"/>
      <c r="N2009" s="119"/>
    </row>
    <row r="2010" spans="1:14" s="17" customFormat="1" ht="25" x14ac:dyDescent="0.25">
      <c r="A2010" s="145">
        <v>44232</v>
      </c>
      <c r="B2010" s="148" t="s">
        <v>296</v>
      </c>
      <c r="C2010" s="148" t="s">
        <v>297</v>
      </c>
      <c r="D2010" s="149" t="s">
        <v>401</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401</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521</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432</v>
      </c>
      <c r="C2013" s="148" t="s">
        <v>471</v>
      </c>
      <c r="D2013" s="149" t="s">
        <v>460</v>
      </c>
      <c r="E2013" s="149" t="s">
        <v>105</v>
      </c>
      <c r="F2013" s="149" t="s">
        <v>106</v>
      </c>
      <c r="G2013" s="150" t="str">
        <f>VLOOKUP(Repository_table[[#This Row],[Country of Destination]],$T$11:$U$47,2,)</f>
        <v>Europe and Central Asia</v>
      </c>
      <c r="H2013" s="149" t="s">
        <v>405</v>
      </c>
      <c r="I2013" s="149" t="s">
        <v>430</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508</v>
      </c>
      <c r="I2014" s="149" t="s">
        <v>265</v>
      </c>
      <c r="J2014" s="151">
        <v>3594415</v>
      </c>
      <c r="K2014" s="39"/>
      <c r="L2014" s="146"/>
      <c r="N2014" s="119"/>
    </row>
    <row r="2015" spans="1:14" s="17" customFormat="1" ht="25" x14ac:dyDescent="0.25">
      <c r="A2015" s="145">
        <v>44233</v>
      </c>
      <c r="B2015" s="148" t="s">
        <v>433</v>
      </c>
      <c r="C2015" s="148" t="s">
        <v>458</v>
      </c>
      <c r="D2015" s="149" t="s">
        <v>459</v>
      </c>
      <c r="E2015" s="149" t="s">
        <v>105</v>
      </c>
      <c r="F2015" s="149" t="s">
        <v>110</v>
      </c>
      <c r="G2015" s="150" t="str">
        <f>VLOOKUP(Repository_table[[#This Row],[Country of Destination]],$T$11:$U$47,2,)</f>
        <v>East Asia and Pacific</v>
      </c>
      <c r="H2015" s="149" t="s">
        <v>487</v>
      </c>
      <c r="I2015" s="149" t="s">
        <v>430</v>
      </c>
      <c r="J2015" s="151">
        <v>3811757</v>
      </c>
      <c r="K2015" s="39"/>
      <c r="L2015" s="146"/>
      <c r="N2015" s="119"/>
    </row>
    <row r="2016" spans="1:14" s="17" customFormat="1" x14ac:dyDescent="0.25">
      <c r="A2016" s="145">
        <v>44233</v>
      </c>
      <c r="B2016" s="148" t="s">
        <v>58</v>
      </c>
      <c r="C2016" s="148" t="s">
        <v>58</v>
      </c>
      <c r="D2016" s="149" t="s">
        <v>417</v>
      </c>
      <c r="E2016" s="149" t="s">
        <v>105</v>
      </c>
      <c r="F2016" s="149" t="s">
        <v>121</v>
      </c>
      <c r="G2016" s="150" t="str">
        <f>VLOOKUP(Repository_table[[#This Row],[Country of Destination]],$T$11:$U$47,2,)</f>
        <v>Europe and Central Asia</v>
      </c>
      <c r="H2016" s="149" t="s">
        <v>529</v>
      </c>
      <c r="I2016" s="149" t="s">
        <v>265</v>
      </c>
      <c r="J2016" s="151">
        <v>3754756</v>
      </c>
      <c r="K2016" s="39"/>
      <c r="L2016" s="146"/>
      <c r="N2016" s="119"/>
    </row>
    <row r="2017" spans="1:14" s="17" customFormat="1" ht="25" x14ac:dyDescent="0.25">
      <c r="A2017" s="145">
        <v>44234</v>
      </c>
      <c r="B2017" s="148" t="s">
        <v>296</v>
      </c>
      <c r="C2017" s="148" t="s">
        <v>297</v>
      </c>
      <c r="D2017" s="149" t="s">
        <v>402</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432</v>
      </c>
      <c r="C2018" s="148" t="s">
        <v>471</v>
      </c>
      <c r="D2018" s="149" t="s">
        <v>460</v>
      </c>
      <c r="E2018" s="149" t="s">
        <v>105</v>
      </c>
      <c r="F2018" s="149" t="s">
        <v>193</v>
      </c>
      <c r="G2018" s="150" t="str">
        <f>VLOOKUP(Repository_table[[#This Row],[Country of Destination]],$T$11:$U$47,2,)</f>
        <v>Europe and Central Asia</v>
      </c>
      <c r="H2018" s="149" t="s">
        <v>507</v>
      </c>
      <c r="I2018" s="149" t="s">
        <v>430</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325</v>
      </c>
      <c r="I2019" s="149" t="s">
        <v>265</v>
      </c>
      <c r="J2019" s="151">
        <v>3434787</v>
      </c>
      <c r="K2019" s="39"/>
      <c r="L2019" s="146"/>
      <c r="N2019" s="119"/>
    </row>
    <row r="2020" spans="1:14" s="17" customFormat="1" x14ac:dyDescent="0.25">
      <c r="A2020" s="145">
        <v>44235</v>
      </c>
      <c r="B2020" s="148" t="s">
        <v>385</v>
      </c>
      <c r="C2020" s="148" t="s">
        <v>457</v>
      </c>
      <c r="D2020" s="149" t="s">
        <v>412</v>
      </c>
      <c r="E2020" s="149" t="s">
        <v>105</v>
      </c>
      <c r="F2020" s="149" t="s">
        <v>106</v>
      </c>
      <c r="G2020" s="150" t="str">
        <f>VLOOKUP(Repository_table[[#This Row],[Country of Destination]],$T$11:$U$47,2,)</f>
        <v>Europe and Central Asia</v>
      </c>
      <c r="H2020" s="149" t="s">
        <v>157</v>
      </c>
      <c r="I2020" s="149" t="s">
        <v>386</v>
      </c>
      <c r="J2020" s="151">
        <v>3377398</v>
      </c>
      <c r="K2020" s="39"/>
      <c r="L2020" s="146"/>
      <c r="N2020" s="119"/>
    </row>
    <row r="2021" spans="1:14" s="17" customFormat="1" x14ac:dyDescent="0.25">
      <c r="A2021" s="145">
        <v>44235</v>
      </c>
      <c r="B2021" s="148" t="s">
        <v>432</v>
      </c>
      <c r="C2021" s="148" t="s">
        <v>471</v>
      </c>
      <c r="D2021" s="149" t="s">
        <v>460</v>
      </c>
      <c r="E2021" s="149" t="s">
        <v>105</v>
      </c>
      <c r="F2021" s="149" t="s">
        <v>78</v>
      </c>
      <c r="G2021" s="150" t="str">
        <f>VLOOKUP(Repository_table[[#This Row],[Country of Destination]],$T$11:$U$47,2,)</f>
        <v>East Asia and Pacific</v>
      </c>
      <c r="H2021" s="149" t="s">
        <v>535</v>
      </c>
      <c r="I2021" s="149" t="s">
        <v>430</v>
      </c>
      <c r="J2021" s="151">
        <v>3649717</v>
      </c>
      <c r="K2021" s="39"/>
      <c r="L2021" s="146"/>
      <c r="N2021" s="119"/>
    </row>
    <row r="2022" spans="1:14" s="17" customFormat="1" x14ac:dyDescent="0.25">
      <c r="A2022" s="145">
        <v>44235</v>
      </c>
      <c r="B2022" s="148" t="s">
        <v>58</v>
      </c>
      <c r="C2022" s="148" t="s">
        <v>58</v>
      </c>
      <c r="D2022" s="149" t="s">
        <v>416</v>
      </c>
      <c r="E2022" s="149" t="s">
        <v>105</v>
      </c>
      <c r="F2022" s="149" t="s">
        <v>121</v>
      </c>
      <c r="G2022" s="150" t="str">
        <f>VLOOKUP(Repository_table[[#This Row],[Country of Destination]],$T$11:$U$47,2,)</f>
        <v>Europe and Central Asia</v>
      </c>
      <c r="H2022" s="149" t="s">
        <v>418</v>
      </c>
      <c r="I2022" s="149" t="s">
        <v>265</v>
      </c>
      <c r="J2022" s="151">
        <v>3657463</v>
      </c>
      <c r="K2022" s="39"/>
      <c r="L2022" s="146"/>
      <c r="N2022" s="119"/>
    </row>
    <row r="2023" spans="1:14" s="17" customFormat="1" ht="25" x14ac:dyDescent="0.25">
      <c r="A2023" s="145">
        <v>44237</v>
      </c>
      <c r="B2023" s="148" t="s">
        <v>296</v>
      </c>
      <c r="C2023" s="148" t="s">
        <v>297</v>
      </c>
      <c r="D2023" s="149" t="s">
        <v>401</v>
      </c>
      <c r="E2023" s="149" t="s">
        <v>105</v>
      </c>
      <c r="F2023" s="149" t="s">
        <v>173</v>
      </c>
      <c r="G2023" s="150" t="str">
        <f>VLOOKUP(Repository_table[[#This Row],[Country of Destination]],$T$11:$U$47,2,)</f>
        <v>Latin America and the Caribbean</v>
      </c>
      <c r="H2023" s="149" t="s">
        <v>549</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371</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401</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385</v>
      </c>
      <c r="C2027" s="148" t="s">
        <v>456</v>
      </c>
      <c r="D2027" s="149" t="s">
        <v>412</v>
      </c>
      <c r="E2027" s="149" t="s">
        <v>105</v>
      </c>
      <c r="F2027" s="149" t="s">
        <v>173</v>
      </c>
      <c r="G2027" s="150" t="str">
        <f>VLOOKUP(Repository_table[[#This Row],[Country of Destination]],$T$11:$U$47,2,)</f>
        <v>Latin America and the Caribbean</v>
      </c>
      <c r="H2027" s="149" t="s">
        <v>482</v>
      </c>
      <c r="I2027" s="149" t="s">
        <v>386</v>
      </c>
      <c r="J2027" s="151">
        <v>3283576</v>
      </c>
      <c r="K2027" s="39"/>
      <c r="L2027" s="146"/>
      <c r="N2027" s="119"/>
    </row>
    <row r="2028" spans="1:14" s="17" customFormat="1" x14ac:dyDescent="0.25">
      <c r="A2028" s="145">
        <v>44239</v>
      </c>
      <c r="B2028" s="148" t="s">
        <v>432</v>
      </c>
      <c r="C2028" s="148" t="s">
        <v>471</v>
      </c>
      <c r="D2028" s="149" t="s">
        <v>460</v>
      </c>
      <c r="E2028" s="149" t="s">
        <v>105</v>
      </c>
      <c r="F2028" s="149" t="s">
        <v>106</v>
      </c>
      <c r="G2028" s="150" t="str">
        <f>VLOOKUP(Repository_table[[#This Row],[Country of Destination]],$T$11:$U$47,2,)</f>
        <v>Europe and Central Asia</v>
      </c>
      <c r="H2028" s="149" t="s">
        <v>477</v>
      </c>
      <c r="I2028" s="149" t="s">
        <v>430</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385</v>
      </c>
      <c r="C2030" s="148" t="s">
        <v>456</v>
      </c>
      <c r="D2030" s="149" t="s">
        <v>412</v>
      </c>
      <c r="E2030" s="149" t="s">
        <v>105</v>
      </c>
      <c r="F2030" s="149" t="s">
        <v>65</v>
      </c>
      <c r="G2030" s="150" t="str">
        <f>VLOOKUP(Repository_table[[#This Row],[Country of Destination]],$T$11:$U$47,2,)</f>
        <v>South Asia</v>
      </c>
      <c r="H2030" s="149" t="s">
        <v>403</v>
      </c>
      <c r="I2030" s="149" t="s">
        <v>386</v>
      </c>
      <c r="J2030" s="151">
        <v>3260263</v>
      </c>
      <c r="K2030" s="39"/>
      <c r="L2030" s="146"/>
      <c r="N2030" s="119"/>
    </row>
    <row r="2031" spans="1:14" s="17" customFormat="1" ht="25" x14ac:dyDescent="0.25">
      <c r="A2031" s="145">
        <v>44240</v>
      </c>
      <c r="B2031" s="148" t="s">
        <v>296</v>
      </c>
      <c r="C2031" s="148" t="s">
        <v>297</v>
      </c>
      <c r="D2031" s="149" t="s">
        <v>402</v>
      </c>
      <c r="E2031" s="149" t="s">
        <v>105</v>
      </c>
      <c r="F2031" s="149" t="s">
        <v>181</v>
      </c>
      <c r="G2031" s="150" t="str">
        <f>VLOOKUP(Repository_table[[#This Row],[Country of Destination]],$T$11:$U$47,2,)</f>
        <v>Latin America and the Caribbean</v>
      </c>
      <c r="H2031" s="149" t="s">
        <v>493</v>
      </c>
      <c r="I2031" s="149" t="s">
        <v>300</v>
      </c>
      <c r="J2031" s="151">
        <v>2799367</v>
      </c>
      <c r="K2031" s="39"/>
      <c r="L2031" s="146"/>
      <c r="N2031" s="119"/>
    </row>
    <row r="2032" spans="1:14" s="17" customFormat="1" x14ac:dyDescent="0.25">
      <c r="A2032" s="145">
        <v>44240</v>
      </c>
      <c r="B2032" s="148" t="s">
        <v>521</v>
      </c>
      <c r="C2032" s="148" t="s">
        <v>207</v>
      </c>
      <c r="D2032" s="149" t="s">
        <v>262</v>
      </c>
      <c r="E2032" s="149" t="s">
        <v>105</v>
      </c>
      <c r="F2032" s="149" t="s">
        <v>73</v>
      </c>
      <c r="G2032" s="150" t="str">
        <f>VLOOKUP(Repository_table[[#This Row],[Country of Destination]],$T$11:$U$47,2,)</f>
        <v>Latin America and the Caribbean</v>
      </c>
      <c r="H2032" s="149" t="s">
        <v>544</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385</v>
      </c>
      <c r="C2034" s="148" t="s">
        <v>484</v>
      </c>
      <c r="D2034" s="149" t="s">
        <v>475</v>
      </c>
      <c r="E2034" s="149" t="s">
        <v>105</v>
      </c>
      <c r="F2034" s="149" t="s">
        <v>181</v>
      </c>
      <c r="G2034" s="150" t="str">
        <f>VLOOKUP(Repository_table[[#This Row],[Country of Destination]],$T$11:$U$47,2,)</f>
        <v>Latin America and the Caribbean</v>
      </c>
      <c r="H2034" s="149" t="s">
        <v>536</v>
      </c>
      <c r="I2034" s="149" t="s">
        <v>386</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421</v>
      </c>
      <c r="I2035" s="149" t="s">
        <v>265</v>
      </c>
      <c r="J2035" s="151">
        <v>3667040</v>
      </c>
      <c r="K2035" s="39"/>
      <c r="L2035" s="146"/>
      <c r="N2035" s="119"/>
    </row>
    <row r="2036" spans="1:14" s="17" customFormat="1" ht="25" x14ac:dyDescent="0.25">
      <c r="A2036" s="145">
        <v>44244</v>
      </c>
      <c r="B2036" s="148" t="s">
        <v>433</v>
      </c>
      <c r="C2036" s="148" t="s">
        <v>458</v>
      </c>
      <c r="D2036" s="149" t="s">
        <v>459</v>
      </c>
      <c r="E2036" s="149" t="s">
        <v>105</v>
      </c>
      <c r="F2036" s="149" t="s">
        <v>73</v>
      </c>
      <c r="G2036" s="150" t="str">
        <f>VLOOKUP(Repository_table[[#This Row],[Country of Destination]],$T$11:$U$47,2,)</f>
        <v>Latin America and the Caribbean</v>
      </c>
      <c r="H2036" s="149" t="s">
        <v>467</v>
      </c>
      <c r="I2036" s="149" t="s">
        <v>430</v>
      </c>
      <c r="J2036" s="151">
        <v>3367350</v>
      </c>
      <c r="K2036" s="39"/>
      <c r="L2036" s="146" t="s">
        <v>67</v>
      </c>
      <c r="N2036" s="119"/>
    </row>
    <row r="2037" spans="1:14" s="17" customFormat="1" x14ac:dyDescent="0.25">
      <c r="A2037" s="145">
        <v>44244</v>
      </c>
      <c r="B2037" s="148" t="s">
        <v>432</v>
      </c>
      <c r="C2037" s="148" t="s">
        <v>471</v>
      </c>
      <c r="D2037" s="149" t="s">
        <v>460</v>
      </c>
      <c r="E2037" s="149" t="s">
        <v>105</v>
      </c>
      <c r="F2037" s="149" t="s">
        <v>121</v>
      </c>
      <c r="G2037" s="150" t="str">
        <f>VLOOKUP(Repository_table[[#This Row],[Country of Destination]],$T$11:$U$47,2,)</f>
        <v>Europe and Central Asia</v>
      </c>
      <c r="H2037" s="149" t="s">
        <v>139</v>
      </c>
      <c r="I2037" s="149" t="s">
        <v>430</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547</v>
      </c>
      <c r="I2038" s="149" t="s">
        <v>265</v>
      </c>
      <c r="J2038" s="151">
        <v>3692629</v>
      </c>
      <c r="K2038" s="39"/>
      <c r="L2038" s="146"/>
      <c r="N2038" s="119"/>
    </row>
    <row r="2039" spans="1:14" s="17" customFormat="1" x14ac:dyDescent="0.25">
      <c r="A2039" s="145">
        <v>44246</v>
      </c>
      <c r="B2039" s="148" t="s">
        <v>58</v>
      </c>
      <c r="C2039" s="148" t="s">
        <v>58</v>
      </c>
      <c r="D2039" s="149" t="s">
        <v>417</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417</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344</v>
      </c>
      <c r="I2041" s="149" t="s">
        <v>265</v>
      </c>
      <c r="J2041" s="151">
        <v>3706962</v>
      </c>
      <c r="K2041" s="39"/>
      <c r="L2041" s="146"/>
      <c r="N2041" s="119"/>
    </row>
    <row r="2042" spans="1:14" s="17" customFormat="1" x14ac:dyDescent="0.25">
      <c r="A2042" s="145">
        <v>44247</v>
      </c>
      <c r="B2042" s="148" t="s">
        <v>462</v>
      </c>
      <c r="C2042" s="148" t="s">
        <v>86</v>
      </c>
      <c r="D2042" s="149" t="s">
        <v>526</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385</v>
      </c>
      <c r="C2043" s="148" t="s">
        <v>457</v>
      </c>
      <c r="D2043" s="149" t="s">
        <v>412</v>
      </c>
      <c r="E2043" s="149" t="s">
        <v>105</v>
      </c>
      <c r="F2043" s="149" t="s">
        <v>236</v>
      </c>
      <c r="G2043" s="150" t="str">
        <f>VLOOKUP(Repository_table[[#This Row],[Country of Destination]],$T$11:$U$47,2,)</f>
        <v>Europe and Central Asia</v>
      </c>
      <c r="H2043" s="149" t="s">
        <v>513</v>
      </c>
      <c r="I2043" s="149" t="s">
        <v>386</v>
      </c>
      <c r="J2043" s="151">
        <v>3732995</v>
      </c>
      <c r="K2043" s="39"/>
      <c r="L2043" s="146"/>
      <c r="N2043" s="119"/>
    </row>
    <row r="2044" spans="1:14" s="17" customFormat="1" x14ac:dyDescent="0.25">
      <c r="A2044" s="145">
        <v>44248</v>
      </c>
      <c r="B2044" s="148" t="s">
        <v>521</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439</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548</v>
      </c>
      <c r="I2047" s="149" t="s">
        <v>265</v>
      </c>
      <c r="J2047" s="151">
        <v>3259135</v>
      </c>
      <c r="K2047" s="39"/>
      <c r="L2047" s="146"/>
      <c r="N2047" s="119"/>
    </row>
    <row r="2048" spans="1:14" s="17" customFormat="1" ht="25" x14ac:dyDescent="0.25">
      <c r="A2048" s="145">
        <v>44250</v>
      </c>
      <c r="B2048" s="148" t="s">
        <v>296</v>
      </c>
      <c r="C2048" s="148" t="s">
        <v>297</v>
      </c>
      <c r="D2048" s="149" t="s">
        <v>401</v>
      </c>
      <c r="E2048" s="149" t="s">
        <v>105</v>
      </c>
      <c r="F2048" s="149" t="s">
        <v>121</v>
      </c>
      <c r="G2048" s="150" t="str">
        <f>VLOOKUP(Repository_table[[#This Row],[Country of Destination]],$T$11:$U$47,2,)</f>
        <v>Europe and Central Asia</v>
      </c>
      <c r="H2048" s="149" t="s">
        <v>467</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400</v>
      </c>
      <c r="I2050" s="149" t="s">
        <v>265</v>
      </c>
      <c r="J2050" s="151">
        <v>3690347</v>
      </c>
      <c r="K2050" s="39"/>
      <c r="L2050" s="146"/>
      <c r="N2050" s="119"/>
    </row>
    <row r="2051" spans="1:14" s="17" customFormat="1" x14ac:dyDescent="0.25">
      <c r="A2051" s="145">
        <v>44251</v>
      </c>
      <c r="B2051" s="148" t="s">
        <v>385</v>
      </c>
      <c r="C2051" s="148" t="s">
        <v>456</v>
      </c>
      <c r="D2051" s="149" t="s">
        <v>412</v>
      </c>
      <c r="E2051" s="149" t="s">
        <v>105</v>
      </c>
      <c r="F2051" s="149" t="s">
        <v>173</v>
      </c>
      <c r="G2051" s="150" t="str">
        <f>VLOOKUP(Repository_table[[#This Row],[Country of Destination]],$T$11:$U$47,2,)</f>
        <v>Latin America and the Caribbean</v>
      </c>
      <c r="H2051" s="149" t="s">
        <v>165</v>
      </c>
      <c r="I2051" s="149" t="s">
        <v>386</v>
      </c>
      <c r="J2051" s="151">
        <v>2890645</v>
      </c>
      <c r="K2051" s="39"/>
      <c r="L2051" s="146"/>
      <c r="N2051" s="119"/>
    </row>
    <row r="2052" spans="1:14" s="17" customFormat="1" x14ac:dyDescent="0.25">
      <c r="A2052" s="145">
        <v>44251</v>
      </c>
      <c r="B2052" s="148" t="s">
        <v>521</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385</v>
      </c>
      <c r="C2053" s="148" t="s">
        <v>456</v>
      </c>
      <c r="D2053" s="149" t="s">
        <v>412</v>
      </c>
      <c r="E2053" s="149" t="s">
        <v>105</v>
      </c>
      <c r="F2053" s="149" t="s">
        <v>193</v>
      </c>
      <c r="G2053" s="150" t="str">
        <f>VLOOKUP(Repository_table[[#This Row],[Country of Destination]],$T$11:$U$47,2,)</f>
        <v>Europe and Central Asia</v>
      </c>
      <c r="H2053" s="149" t="s">
        <v>552</v>
      </c>
      <c r="I2053" s="149" t="s">
        <v>386</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517</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447</v>
      </c>
      <c r="I2055" s="149" t="s">
        <v>265</v>
      </c>
      <c r="J2055" s="151">
        <v>3668800</v>
      </c>
      <c r="K2055" s="39"/>
      <c r="L2055" s="146"/>
      <c r="N2055" s="119"/>
    </row>
    <row r="2056" spans="1:14" s="17" customFormat="1" x14ac:dyDescent="0.25">
      <c r="A2056" s="145">
        <v>44253</v>
      </c>
      <c r="B2056" s="148" t="s">
        <v>385</v>
      </c>
      <c r="C2056" s="148" t="s">
        <v>457</v>
      </c>
      <c r="D2056" s="149" t="s">
        <v>412</v>
      </c>
      <c r="E2056" s="149" t="s">
        <v>105</v>
      </c>
      <c r="F2056" s="149" t="s">
        <v>78</v>
      </c>
      <c r="G2056" s="150" t="str">
        <f>VLOOKUP(Repository_table[[#This Row],[Country of Destination]],$T$11:$U$47,2,)</f>
        <v>East Asia and Pacific</v>
      </c>
      <c r="H2056" s="149" t="s">
        <v>387</v>
      </c>
      <c r="I2056" s="149" t="s">
        <v>386</v>
      </c>
      <c r="J2056" s="151">
        <v>3756015</v>
      </c>
      <c r="K2056" s="39"/>
      <c r="L2056" s="146"/>
      <c r="N2056" s="119"/>
    </row>
    <row r="2057" spans="1:14" s="17" customFormat="1" x14ac:dyDescent="0.25">
      <c r="A2057" s="145">
        <v>44253</v>
      </c>
      <c r="B2057" s="148" t="s">
        <v>58</v>
      </c>
      <c r="C2057" s="148" t="s">
        <v>58</v>
      </c>
      <c r="D2057" s="149" t="s">
        <v>247</v>
      </c>
      <c r="E2057" s="149" t="s">
        <v>105</v>
      </c>
      <c r="F2057" s="149" t="s">
        <v>323</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401</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401</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44256</v>
      </c>
      <c r="B2060" s="155" t="s">
        <v>385</v>
      </c>
      <c r="C2060" s="155" t="s">
        <v>456</v>
      </c>
      <c r="D2060" s="156" t="s">
        <v>412</v>
      </c>
      <c r="E2060" s="156" t="s">
        <v>105</v>
      </c>
      <c r="F2060" s="156" t="s">
        <v>78</v>
      </c>
      <c r="G2060" s="157" t="str">
        <f>VLOOKUP(Repository_table[[#This Row],[Country of Destination]],$T$11:$U$47,2,)</f>
        <v>East Asia and Pacific</v>
      </c>
      <c r="H2060" s="156" t="s">
        <v>428</v>
      </c>
      <c r="I2060" s="156" t="s">
        <v>386</v>
      </c>
      <c r="J2060" s="158">
        <v>3503534</v>
      </c>
      <c r="K2060" s="159"/>
      <c r="L2060" s="170"/>
      <c r="N2060" s="119"/>
    </row>
    <row r="2061" spans="1:14" s="17" customFormat="1" ht="25" x14ac:dyDescent="0.25">
      <c r="A2061" s="154">
        <v>44256</v>
      </c>
      <c r="B2061" s="155" t="s">
        <v>296</v>
      </c>
      <c r="C2061" s="155" t="s">
        <v>297</v>
      </c>
      <c r="D2061" s="156" t="s">
        <v>401</v>
      </c>
      <c r="E2061" s="156" t="s">
        <v>105</v>
      </c>
      <c r="F2061" s="156" t="s">
        <v>360</v>
      </c>
      <c r="G2061" s="157" t="str">
        <f>VLOOKUP(Repository_table[[#This Row],[Country of Destination]],$T$11:$U$47,2,)</f>
        <v>East Asia and Pacific</v>
      </c>
      <c r="H2061" s="156" t="s">
        <v>90</v>
      </c>
      <c r="I2061" s="156" t="s">
        <v>300</v>
      </c>
      <c r="J2061" s="158">
        <v>2892056</v>
      </c>
      <c r="K2061" s="159"/>
      <c r="L2061" s="170"/>
      <c r="N2061" s="119"/>
    </row>
    <row r="2062" spans="1:14" s="17" customFormat="1" x14ac:dyDescent="0.25">
      <c r="A2062" s="154">
        <v>44256</v>
      </c>
      <c r="B2062" s="155" t="s">
        <v>521</v>
      </c>
      <c r="C2062" s="155" t="s">
        <v>208</v>
      </c>
      <c r="D2062" s="156" t="s">
        <v>257</v>
      </c>
      <c r="E2062" s="156" t="s">
        <v>105</v>
      </c>
      <c r="F2062" s="156" t="s">
        <v>121</v>
      </c>
      <c r="G2062" s="157" t="str">
        <f>VLOOKUP(Repository_table[[#This Row],[Country of Destination]],$T$11:$U$47,2,)</f>
        <v>Europe and Central Asia</v>
      </c>
      <c r="H2062" s="156" t="s">
        <v>406</v>
      </c>
      <c r="I2062" s="156" t="s">
        <v>258</v>
      </c>
      <c r="J2062" s="158">
        <v>3422703</v>
      </c>
      <c r="K2062" s="159"/>
      <c r="L2062" s="170"/>
      <c r="N2062" s="119"/>
    </row>
    <row r="2063" spans="1:14" s="17" customFormat="1" ht="25" x14ac:dyDescent="0.25">
      <c r="A2063" s="154">
        <v>44256</v>
      </c>
      <c r="B2063" s="155" t="s">
        <v>433</v>
      </c>
      <c r="C2063" s="155" t="s">
        <v>458</v>
      </c>
      <c r="D2063" s="156" t="s">
        <v>459</v>
      </c>
      <c r="E2063" s="156" t="s">
        <v>105</v>
      </c>
      <c r="F2063" s="156" t="s">
        <v>181</v>
      </c>
      <c r="G2063" s="157" t="str">
        <f>VLOOKUP(Repository_table[[#This Row],[Country of Destination]],$T$11:$U$47,2,)</f>
        <v>Latin America and the Caribbean</v>
      </c>
      <c r="H2063" s="156" t="s">
        <v>410</v>
      </c>
      <c r="I2063" s="156" t="s">
        <v>430</v>
      </c>
      <c r="J2063" s="158">
        <v>414987</v>
      </c>
      <c r="K2063" s="159"/>
      <c r="L2063" s="170" t="s">
        <v>57</v>
      </c>
      <c r="N2063" s="119"/>
    </row>
    <row r="2064" spans="1:14" s="17" customFormat="1" x14ac:dyDescent="0.25">
      <c r="A2064" s="145">
        <v>44256</v>
      </c>
      <c r="B2064" s="148" t="s">
        <v>432</v>
      </c>
      <c r="C2064" s="148" t="s">
        <v>471</v>
      </c>
      <c r="D2064" s="149" t="s">
        <v>460</v>
      </c>
      <c r="E2064" s="149" t="s">
        <v>105</v>
      </c>
      <c r="F2064" s="149" t="s">
        <v>200</v>
      </c>
      <c r="G2064" s="150" t="str">
        <f>VLOOKUP(Repository_table[[#This Row],[Country of Destination]],$T$11:$U$47,2,)</f>
        <v>Europe and Central Asia</v>
      </c>
      <c r="H2064" s="149" t="s">
        <v>553</v>
      </c>
      <c r="I2064" s="149" t="s">
        <v>430</v>
      </c>
      <c r="J2064" s="151">
        <v>2677826</v>
      </c>
      <c r="K2064" s="39"/>
      <c r="L2064" s="146"/>
      <c r="N2064" s="119"/>
    </row>
    <row r="2065" spans="1:14" s="17" customFormat="1" x14ac:dyDescent="0.25">
      <c r="A2065" s="154">
        <v>44256</v>
      </c>
      <c r="B2065" s="155" t="s">
        <v>432</v>
      </c>
      <c r="C2065" s="155" t="s">
        <v>471</v>
      </c>
      <c r="D2065" s="156" t="s">
        <v>460</v>
      </c>
      <c r="E2065" s="156" t="s">
        <v>105</v>
      </c>
      <c r="F2065" s="156" t="s">
        <v>217</v>
      </c>
      <c r="G2065" s="157" t="str">
        <f>VLOOKUP(Repository_table[[#This Row],[Country of Destination]],$T$11:$U$47,2,)</f>
        <v>Middle East and North Africa</v>
      </c>
      <c r="H2065" s="156" t="s">
        <v>410</v>
      </c>
      <c r="I2065" s="156" t="s">
        <v>430</v>
      </c>
      <c r="J2065" s="158">
        <v>2826244</v>
      </c>
      <c r="K2065" s="159"/>
      <c r="L2065" s="170" t="s">
        <v>57</v>
      </c>
      <c r="N2065" s="119"/>
    </row>
    <row r="2066" spans="1:14" s="17" customFormat="1" x14ac:dyDescent="0.25">
      <c r="A2066" s="145">
        <v>44256</v>
      </c>
      <c r="B2066" s="148" t="s">
        <v>462</v>
      </c>
      <c r="C2066" s="148" t="s">
        <v>86</v>
      </c>
      <c r="D2066" s="149" t="s">
        <v>526</v>
      </c>
      <c r="E2066" s="149" t="s">
        <v>105</v>
      </c>
      <c r="F2066" s="149" t="s">
        <v>193</v>
      </c>
      <c r="G2066" s="150" t="str">
        <f>VLOOKUP(Repository_table[[#This Row],[Country of Destination]],$T$11:$U$47,2,)</f>
        <v>Europe and Central Asia</v>
      </c>
      <c r="H2066" s="149" t="s">
        <v>328</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493</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402</v>
      </c>
      <c r="E2069" s="156" t="s">
        <v>105</v>
      </c>
      <c r="F2069" s="156" t="s">
        <v>110</v>
      </c>
      <c r="G2069" s="157" t="str">
        <f>VLOOKUP(Repository_table[[#This Row],[Country of Destination]],$T$11:$U$47,2,)</f>
        <v>East Asia and Pacific</v>
      </c>
      <c r="H2069" s="156" t="s">
        <v>560</v>
      </c>
      <c r="I2069" s="156" t="s">
        <v>300</v>
      </c>
      <c r="J2069" s="158">
        <v>3683461</v>
      </c>
      <c r="K2069" s="159"/>
      <c r="L2069" s="170"/>
      <c r="N2069" s="119"/>
    </row>
    <row r="2070" spans="1:14" s="17" customFormat="1" x14ac:dyDescent="0.25">
      <c r="A2070" s="154">
        <v>44258</v>
      </c>
      <c r="B2070" s="155" t="s">
        <v>521</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432</v>
      </c>
      <c r="C2071" s="155" t="s">
        <v>471</v>
      </c>
      <c r="D2071" s="156" t="s">
        <v>460</v>
      </c>
      <c r="E2071" s="156" t="s">
        <v>105</v>
      </c>
      <c r="F2071" s="156" t="s">
        <v>69</v>
      </c>
      <c r="G2071" s="157" t="str">
        <f>VLOOKUP(Repository_table[[#This Row],[Country of Destination]],$T$11:$U$47,2,)</f>
        <v>East Asia and Pacific</v>
      </c>
      <c r="H2071" s="156" t="s">
        <v>512</v>
      </c>
      <c r="I2071" s="156" t="s">
        <v>430</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364</v>
      </c>
      <c r="I2072" s="156" t="s">
        <v>265</v>
      </c>
      <c r="J2072" s="158">
        <v>3275896</v>
      </c>
      <c r="K2072" s="159"/>
      <c r="L2072" s="170"/>
      <c r="N2072" s="119"/>
    </row>
    <row r="2073" spans="1:14" s="17" customFormat="1" ht="25" x14ac:dyDescent="0.25">
      <c r="A2073" s="154">
        <v>44259</v>
      </c>
      <c r="B2073" s="155" t="s">
        <v>296</v>
      </c>
      <c r="C2073" s="155" t="s">
        <v>297</v>
      </c>
      <c r="D2073" s="156" t="s">
        <v>401</v>
      </c>
      <c r="E2073" s="156" t="s">
        <v>105</v>
      </c>
      <c r="F2073" s="156" t="s">
        <v>193</v>
      </c>
      <c r="G2073" s="157" t="str">
        <f>VLOOKUP(Repository_table[[#This Row],[Country of Destination]],$T$11:$U$47,2,)</f>
        <v>Europe and Central Asia</v>
      </c>
      <c r="H2073" s="156" t="s">
        <v>523</v>
      </c>
      <c r="I2073" s="156" t="s">
        <v>300</v>
      </c>
      <c r="J2073" s="158">
        <v>3669424</v>
      </c>
      <c r="K2073" s="159"/>
      <c r="L2073" s="170"/>
      <c r="N2073" s="119"/>
    </row>
    <row r="2074" spans="1:14" s="17" customFormat="1" x14ac:dyDescent="0.25">
      <c r="A2074" s="154">
        <v>44259</v>
      </c>
      <c r="B2074" s="155" t="s">
        <v>432</v>
      </c>
      <c r="C2074" s="155" t="s">
        <v>471</v>
      </c>
      <c r="D2074" s="156" t="s">
        <v>460</v>
      </c>
      <c r="E2074" s="156" t="s">
        <v>105</v>
      </c>
      <c r="F2074" s="156" t="s">
        <v>78</v>
      </c>
      <c r="G2074" s="157" t="str">
        <f>VLOOKUP(Repository_table[[#This Row],[Country of Destination]],$T$11:$U$47,2,)</f>
        <v>East Asia and Pacific</v>
      </c>
      <c r="H2074" s="156" t="s">
        <v>311</v>
      </c>
      <c r="I2074" s="156" t="s">
        <v>430</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385</v>
      </c>
      <c r="C2076" s="155" t="s">
        <v>484</v>
      </c>
      <c r="D2076" s="156" t="s">
        <v>475</v>
      </c>
      <c r="E2076" s="156" t="s">
        <v>105</v>
      </c>
      <c r="F2076" s="156" t="s">
        <v>181</v>
      </c>
      <c r="G2076" s="157" t="str">
        <f>VLOOKUP(Repository_table[[#This Row],[Country of Destination]],$T$11:$U$47,2,)</f>
        <v>Latin America and the Caribbean</v>
      </c>
      <c r="H2076" s="156" t="s">
        <v>536</v>
      </c>
      <c r="I2076" s="156" t="s">
        <v>386</v>
      </c>
      <c r="J2076" s="158">
        <v>2343411</v>
      </c>
      <c r="K2076" s="159"/>
      <c r="L2076" s="170"/>
      <c r="N2076" s="119"/>
    </row>
    <row r="2077" spans="1:14" s="17" customFormat="1" ht="25" x14ac:dyDescent="0.25">
      <c r="A2077" s="154">
        <v>44260</v>
      </c>
      <c r="B2077" s="155" t="s">
        <v>296</v>
      </c>
      <c r="C2077" s="155" t="s">
        <v>297</v>
      </c>
      <c r="D2077" s="156" t="s">
        <v>402</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557</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541</v>
      </c>
      <c r="I2079" s="156" t="s">
        <v>265</v>
      </c>
      <c r="J2079" s="158">
        <v>3690434</v>
      </c>
      <c r="K2079" s="159"/>
      <c r="L2079" s="170"/>
      <c r="N2079" s="119"/>
    </row>
    <row r="2080" spans="1:14" s="17" customFormat="1" x14ac:dyDescent="0.25">
      <c r="A2080" s="154">
        <v>44261</v>
      </c>
      <c r="B2080" s="155" t="s">
        <v>385</v>
      </c>
      <c r="C2080" s="155" t="s">
        <v>457</v>
      </c>
      <c r="D2080" s="156" t="s">
        <v>412</v>
      </c>
      <c r="E2080" s="156" t="s">
        <v>105</v>
      </c>
      <c r="F2080" s="156" t="s">
        <v>106</v>
      </c>
      <c r="G2080" s="157" t="str">
        <f>VLOOKUP(Repository_table[[#This Row],[Country of Destination]],$T$11:$U$47,2,)</f>
        <v>Europe and Central Asia</v>
      </c>
      <c r="H2080" s="156" t="s">
        <v>532</v>
      </c>
      <c r="I2080" s="156" t="s">
        <v>386</v>
      </c>
      <c r="J2080" s="158">
        <v>3619306</v>
      </c>
      <c r="K2080" s="159"/>
      <c r="L2080" s="170"/>
      <c r="N2080" s="119"/>
    </row>
    <row r="2081" spans="1:14" s="17" customFormat="1" ht="25" x14ac:dyDescent="0.25">
      <c r="A2081" s="154">
        <v>44261</v>
      </c>
      <c r="B2081" s="155" t="s">
        <v>296</v>
      </c>
      <c r="C2081" s="155" t="s">
        <v>297</v>
      </c>
      <c r="D2081" s="156" t="s">
        <v>401</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378</v>
      </c>
      <c r="I2082" s="156" t="s">
        <v>265</v>
      </c>
      <c r="J2082" s="158">
        <v>3321115</v>
      </c>
      <c r="K2082" s="159"/>
      <c r="L2082" s="170"/>
      <c r="N2082" s="119"/>
    </row>
    <row r="2083" spans="1:14" s="17" customFormat="1" x14ac:dyDescent="0.25">
      <c r="A2083" s="154">
        <v>44262</v>
      </c>
      <c r="B2083" s="155" t="s">
        <v>385</v>
      </c>
      <c r="C2083" s="155" t="s">
        <v>484</v>
      </c>
      <c r="D2083" s="156" t="s">
        <v>475</v>
      </c>
      <c r="E2083" s="156" t="s">
        <v>105</v>
      </c>
      <c r="F2083" s="156" t="s">
        <v>109</v>
      </c>
      <c r="G2083" s="157" t="str">
        <f>VLOOKUP(Repository_table[[#This Row],[Country of Destination]],$T$11:$U$47,2,)</f>
        <v>Latin America and the Caribbean</v>
      </c>
      <c r="H2083" s="156" t="s">
        <v>418</v>
      </c>
      <c r="I2083" s="156" t="s">
        <v>386</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558</v>
      </c>
      <c r="I2084" s="156" t="s">
        <v>265</v>
      </c>
      <c r="J2084" s="158">
        <v>3558345</v>
      </c>
      <c r="K2084" s="159"/>
      <c r="L2084" s="170"/>
      <c r="N2084" s="119"/>
    </row>
    <row r="2085" spans="1:14" s="17" customFormat="1" x14ac:dyDescent="0.25">
      <c r="A2085" s="154">
        <v>44263</v>
      </c>
      <c r="B2085" s="155" t="s">
        <v>432</v>
      </c>
      <c r="C2085" s="155" t="s">
        <v>471</v>
      </c>
      <c r="D2085" s="156" t="s">
        <v>460</v>
      </c>
      <c r="E2085" s="156" t="s">
        <v>105</v>
      </c>
      <c r="F2085" s="156" t="s">
        <v>533</v>
      </c>
      <c r="G2085" s="157" t="str">
        <f>VLOOKUP(Repository_table[[#This Row],[Country of Destination]],$T$11:$U$47,2,)</f>
        <v>Europe and Central Asia</v>
      </c>
      <c r="H2085" s="156" t="s">
        <v>233</v>
      </c>
      <c r="I2085" s="156" t="s">
        <v>430</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342</v>
      </c>
      <c r="I2086" s="156" t="s">
        <v>265</v>
      </c>
      <c r="J2086" s="158">
        <v>3633380</v>
      </c>
      <c r="K2086" s="159"/>
      <c r="L2086" s="170"/>
      <c r="N2086" s="119"/>
    </row>
    <row r="2087" spans="1:14" s="17" customFormat="1" ht="25" x14ac:dyDescent="0.25">
      <c r="A2087" s="154">
        <v>44264</v>
      </c>
      <c r="B2087" s="155" t="s">
        <v>296</v>
      </c>
      <c r="C2087" s="155" t="s">
        <v>297</v>
      </c>
      <c r="D2087" s="156" t="s">
        <v>401</v>
      </c>
      <c r="E2087" s="156" t="s">
        <v>105</v>
      </c>
      <c r="F2087" s="156" t="s">
        <v>323</v>
      </c>
      <c r="G2087" s="157" t="str">
        <f>VLOOKUP(Repository_table[[#This Row],[Country of Destination]],$T$11:$U$47,2,)</f>
        <v>Europe and Central Asia</v>
      </c>
      <c r="H2087" s="156" t="s">
        <v>175</v>
      </c>
      <c r="I2087" s="156" t="s">
        <v>300</v>
      </c>
      <c r="J2087" s="158">
        <v>3228473</v>
      </c>
      <c r="K2087" s="159"/>
      <c r="L2087" s="170"/>
      <c r="N2087" s="119"/>
    </row>
    <row r="2088" spans="1:14" s="17" customFormat="1" x14ac:dyDescent="0.25">
      <c r="A2088" s="154">
        <v>44264</v>
      </c>
      <c r="B2088" s="155" t="s">
        <v>432</v>
      </c>
      <c r="C2088" s="155" t="s">
        <v>471</v>
      </c>
      <c r="D2088" s="156" t="s">
        <v>460</v>
      </c>
      <c r="E2088" s="156" t="s">
        <v>105</v>
      </c>
      <c r="F2088" s="156" t="s">
        <v>298</v>
      </c>
      <c r="G2088" s="157" t="str">
        <f>VLOOKUP(Repository_table[[#This Row],[Country of Destination]],$T$11:$U$47,2,)</f>
        <v>Europe and Central Asia</v>
      </c>
      <c r="H2088" s="156" t="s">
        <v>508</v>
      </c>
      <c r="I2088" s="156" t="s">
        <v>430</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25" t="s">
        <v>122</v>
      </c>
      <c r="I2089" s="156" t="s">
        <v>265</v>
      </c>
      <c r="J2089" s="158">
        <v>3276153</v>
      </c>
      <c r="K2089" s="159"/>
      <c r="L2089" s="170"/>
      <c r="N2089" s="119"/>
    </row>
    <row r="2090" spans="1:14" s="17" customFormat="1" x14ac:dyDescent="0.25">
      <c r="A2090" s="154">
        <v>44264</v>
      </c>
      <c r="B2090" s="155" t="s">
        <v>462</v>
      </c>
      <c r="C2090" s="155" t="s">
        <v>86</v>
      </c>
      <c r="D2090" s="156" t="s">
        <v>525</v>
      </c>
      <c r="E2090" s="156" t="s">
        <v>105</v>
      </c>
      <c r="F2090" s="156" t="s">
        <v>109</v>
      </c>
      <c r="G2090" s="157" t="str">
        <f>VLOOKUP(Repository_table[[#This Row],[Country of Destination]],$T$11:$U$47,2,)</f>
        <v>Latin America and the Caribbean</v>
      </c>
      <c r="H2090" s="156" t="s">
        <v>423</v>
      </c>
      <c r="I2090" s="156" t="s">
        <v>301</v>
      </c>
      <c r="J2090" s="158">
        <v>3317865</v>
      </c>
      <c r="K2090" s="159"/>
      <c r="L2090" s="170"/>
      <c r="N2090" s="119"/>
    </row>
    <row r="2091" spans="1:14" s="17" customFormat="1" x14ac:dyDescent="0.25">
      <c r="A2091" s="154">
        <v>44265</v>
      </c>
      <c r="B2091" s="155" t="s">
        <v>385</v>
      </c>
      <c r="C2091" s="155" t="s">
        <v>456</v>
      </c>
      <c r="D2091" s="156" t="s">
        <v>412</v>
      </c>
      <c r="E2091" s="156" t="s">
        <v>105</v>
      </c>
      <c r="F2091" s="156" t="s">
        <v>78</v>
      </c>
      <c r="G2091" s="157" t="str">
        <f>VLOOKUP(Repository_table[[#This Row],[Country of Destination]],$T$11:$U$47,2,)</f>
        <v>East Asia and Pacific</v>
      </c>
      <c r="H2091" s="156" t="s">
        <v>413</v>
      </c>
      <c r="I2091" s="156" t="s">
        <v>386</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420</v>
      </c>
      <c r="I2092" s="156" t="s">
        <v>265</v>
      </c>
      <c r="J2092" s="158">
        <v>3633966</v>
      </c>
      <c r="K2092" s="159"/>
      <c r="L2092" s="170"/>
      <c r="N2092" s="119"/>
    </row>
    <row r="2093" spans="1:14" s="17" customFormat="1" ht="25" x14ac:dyDescent="0.25">
      <c r="A2093" s="154">
        <v>44266</v>
      </c>
      <c r="B2093" s="155" t="s">
        <v>296</v>
      </c>
      <c r="C2093" s="155" t="s">
        <v>297</v>
      </c>
      <c r="D2093" s="156" t="s">
        <v>402</v>
      </c>
      <c r="E2093" s="156" t="s">
        <v>105</v>
      </c>
      <c r="F2093" s="156" t="s">
        <v>287</v>
      </c>
      <c r="G2093" s="157" t="str">
        <f>VLOOKUP(Repository_table[[#This Row],[Country of Destination]],$T$11:$U$47,2,)</f>
        <v>East Asia and Pacific</v>
      </c>
      <c r="H2093" s="156" t="s">
        <v>337</v>
      </c>
      <c r="I2093" s="156" t="s">
        <v>300</v>
      </c>
      <c r="J2093" s="158">
        <v>3303265</v>
      </c>
      <c r="K2093" s="159"/>
      <c r="L2093" s="170"/>
      <c r="N2093" s="119"/>
    </row>
    <row r="2094" spans="1:14" s="17" customFormat="1" x14ac:dyDescent="0.25">
      <c r="A2094" s="154">
        <v>44266</v>
      </c>
      <c r="B2094" s="155" t="s">
        <v>521</v>
      </c>
      <c r="C2094" s="155" t="s">
        <v>208</v>
      </c>
      <c r="D2094" s="156" t="s">
        <v>257</v>
      </c>
      <c r="E2094" s="156" t="s">
        <v>105</v>
      </c>
      <c r="F2094" s="156" t="s">
        <v>78</v>
      </c>
      <c r="G2094" s="157" t="str">
        <f>VLOOKUP(Repository_table[[#This Row],[Country of Destination]],$T$11:$U$47,2,)</f>
        <v>East Asia and Pacific</v>
      </c>
      <c r="H2094" s="156" t="s">
        <v>454</v>
      </c>
      <c r="I2094" s="156" t="s">
        <v>258</v>
      </c>
      <c r="J2094" s="158">
        <v>3464452</v>
      </c>
      <c r="K2094" s="159"/>
      <c r="L2094" s="170"/>
      <c r="N2094" s="119"/>
    </row>
    <row r="2095" spans="1:14" s="17" customFormat="1" x14ac:dyDescent="0.25">
      <c r="A2095" s="154">
        <v>44266</v>
      </c>
      <c r="B2095" s="155" t="s">
        <v>432</v>
      </c>
      <c r="C2095" s="155" t="s">
        <v>471</v>
      </c>
      <c r="D2095" s="156" t="s">
        <v>460</v>
      </c>
      <c r="E2095" s="156" t="s">
        <v>105</v>
      </c>
      <c r="F2095" s="156" t="s">
        <v>78</v>
      </c>
      <c r="G2095" s="157" t="str">
        <f>VLOOKUP(Repository_table[[#This Row],[Country of Destination]],$T$11:$U$47,2,)</f>
        <v>East Asia and Pacific</v>
      </c>
      <c r="H2095" s="156" t="s">
        <v>383</v>
      </c>
      <c r="I2095" s="156" t="s">
        <v>430</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385</v>
      </c>
      <c r="C2098" s="155" t="s">
        <v>456</v>
      </c>
      <c r="D2098" s="156" t="s">
        <v>412</v>
      </c>
      <c r="E2098" s="156" t="s">
        <v>105</v>
      </c>
      <c r="F2098" s="156" t="s">
        <v>200</v>
      </c>
      <c r="G2098" s="157" t="str">
        <f>VLOOKUP(Repository_table[[#This Row],[Country of Destination]],$T$11:$U$47,2,)</f>
        <v>Europe and Central Asia</v>
      </c>
      <c r="H2098" s="156" t="s">
        <v>529</v>
      </c>
      <c r="I2098" s="156" t="s">
        <v>386</v>
      </c>
      <c r="J2098" s="158">
        <v>3277157</v>
      </c>
      <c r="K2098" s="159"/>
      <c r="L2098" s="170"/>
      <c r="N2098" s="119"/>
    </row>
    <row r="2099" spans="1:14" s="17" customFormat="1" x14ac:dyDescent="0.25">
      <c r="A2099" s="154">
        <v>44267</v>
      </c>
      <c r="B2099" s="155" t="s">
        <v>432</v>
      </c>
      <c r="C2099" s="155" t="s">
        <v>471</v>
      </c>
      <c r="D2099" s="156" t="s">
        <v>460</v>
      </c>
      <c r="E2099" s="156" t="s">
        <v>105</v>
      </c>
      <c r="F2099" s="156" t="s">
        <v>248</v>
      </c>
      <c r="G2099" s="157" t="str">
        <f>VLOOKUP(Repository_table[[#This Row],[Country of Destination]],$T$11:$U$47,2,)</f>
        <v>Europe and Central Asia</v>
      </c>
      <c r="H2099" s="156" t="s">
        <v>507</v>
      </c>
      <c r="I2099" s="156" t="s">
        <v>430</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522</v>
      </c>
      <c r="I2100" s="156" t="s">
        <v>265</v>
      </c>
      <c r="J2100" s="158">
        <v>3521788</v>
      </c>
      <c r="K2100" s="159"/>
      <c r="L2100" s="170"/>
      <c r="N2100" s="119"/>
    </row>
    <row r="2101" spans="1:14" s="17" customFormat="1" ht="25" x14ac:dyDescent="0.25">
      <c r="A2101" s="154">
        <v>44268</v>
      </c>
      <c r="B2101" s="155" t="s">
        <v>296</v>
      </c>
      <c r="C2101" s="155" t="s">
        <v>297</v>
      </c>
      <c r="D2101" s="156" t="s">
        <v>401</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521</v>
      </c>
      <c r="C2103" s="155" t="s">
        <v>207</v>
      </c>
      <c r="D2103" s="156" t="s">
        <v>257</v>
      </c>
      <c r="E2103" s="156" t="s">
        <v>105</v>
      </c>
      <c r="F2103" s="156" t="s">
        <v>193</v>
      </c>
      <c r="G2103" s="157" t="str">
        <f>VLOOKUP(Repository_table[[#This Row],[Country of Destination]],$T$11:$U$47,2,)</f>
        <v>Europe and Central Asia</v>
      </c>
      <c r="H2103" s="156" t="s">
        <v>405</v>
      </c>
      <c r="I2103" s="156" t="s">
        <v>258</v>
      </c>
      <c r="J2103" s="158">
        <v>3201771</v>
      </c>
      <c r="K2103" s="159"/>
      <c r="L2103" s="170"/>
      <c r="N2103" s="119"/>
    </row>
    <row r="2104" spans="1:14" s="17" customFormat="1" x14ac:dyDescent="0.25">
      <c r="A2104" s="154">
        <v>44269</v>
      </c>
      <c r="B2104" s="155" t="s">
        <v>432</v>
      </c>
      <c r="C2104" s="155" t="s">
        <v>471</v>
      </c>
      <c r="D2104" s="156" t="s">
        <v>460</v>
      </c>
      <c r="E2104" s="156" t="s">
        <v>105</v>
      </c>
      <c r="F2104" s="156" t="s">
        <v>236</v>
      </c>
      <c r="G2104" s="157" t="str">
        <f>VLOOKUP(Repository_table[[#This Row],[Country of Destination]],$T$11:$U$47,2,)</f>
        <v>Europe and Central Asia</v>
      </c>
      <c r="H2104" s="156" t="s">
        <v>276</v>
      </c>
      <c r="I2104" s="156" t="s">
        <v>430</v>
      </c>
      <c r="J2104" s="158">
        <v>3832002</v>
      </c>
      <c r="K2104" s="159"/>
      <c r="L2104" s="170"/>
      <c r="N2104" s="119"/>
    </row>
    <row r="2105" spans="1:14" s="17" customFormat="1" x14ac:dyDescent="0.25">
      <c r="A2105" s="154">
        <v>44270</v>
      </c>
      <c r="B2105" s="155" t="s">
        <v>385</v>
      </c>
      <c r="C2105" s="155" t="s">
        <v>456</v>
      </c>
      <c r="D2105" s="156" t="s">
        <v>412</v>
      </c>
      <c r="E2105" s="156" t="s">
        <v>105</v>
      </c>
      <c r="F2105" s="156" t="s">
        <v>360</v>
      </c>
      <c r="G2105" s="157" t="str">
        <f>VLOOKUP(Repository_table[[#This Row],[Country of Destination]],$T$11:$U$47,2,)</f>
        <v>East Asia and Pacific</v>
      </c>
      <c r="H2105" s="156" t="s">
        <v>162</v>
      </c>
      <c r="I2105" s="156" t="s">
        <v>386</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385</v>
      </c>
      <c r="C2107" s="155" t="s">
        <v>457</v>
      </c>
      <c r="D2107" s="156" t="s">
        <v>475</v>
      </c>
      <c r="E2107" s="156" t="s">
        <v>105</v>
      </c>
      <c r="F2107" s="156" t="s">
        <v>110</v>
      </c>
      <c r="G2107" s="157" t="str">
        <f>VLOOKUP(Repository_table[[#This Row],[Country of Destination]],$T$11:$U$47,2,)</f>
        <v>East Asia and Pacific</v>
      </c>
      <c r="H2107" s="156" t="s">
        <v>372</v>
      </c>
      <c r="I2107" s="156" t="s">
        <v>386</v>
      </c>
      <c r="J2107" s="158">
        <v>3671934</v>
      </c>
      <c r="K2107" s="159"/>
      <c r="L2107" s="170"/>
      <c r="N2107" s="119"/>
    </row>
    <row r="2108" spans="1:14" s="17" customFormat="1" x14ac:dyDescent="0.25">
      <c r="A2108" s="154">
        <v>44271</v>
      </c>
      <c r="B2108" s="155" t="s">
        <v>432</v>
      </c>
      <c r="C2108" s="155" t="s">
        <v>471</v>
      </c>
      <c r="D2108" s="156" t="s">
        <v>460</v>
      </c>
      <c r="E2108" s="156" t="s">
        <v>105</v>
      </c>
      <c r="F2108" s="156" t="s">
        <v>78</v>
      </c>
      <c r="G2108" s="157" t="str">
        <f>VLOOKUP(Repository_table[[#This Row],[Country of Destination]],$T$11:$U$47,2,)</f>
        <v>East Asia and Pacific</v>
      </c>
      <c r="H2108" s="156" t="s">
        <v>479</v>
      </c>
      <c r="I2108" s="156" t="s">
        <v>430</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514</v>
      </c>
      <c r="I2109" s="156" t="s">
        <v>265</v>
      </c>
      <c r="J2109" s="158">
        <v>3614162</v>
      </c>
      <c r="K2109" s="159"/>
      <c r="L2109" s="170"/>
      <c r="N2109" s="119"/>
    </row>
    <row r="2110" spans="1:14" s="17" customFormat="1" ht="25" x14ac:dyDescent="0.25">
      <c r="A2110" s="154">
        <v>44272</v>
      </c>
      <c r="B2110" s="155" t="s">
        <v>296</v>
      </c>
      <c r="C2110" s="155" t="s">
        <v>297</v>
      </c>
      <c r="D2110" s="156" t="s">
        <v>401</v>
      </c>
      <c r="E2110" s="156" t="s">
        <v>105</v>
      </c>
      <c r="F2110" s="156" t="s">
        <v>200</v>
      </c>
      <c r="G2110" s="157" t="str">
        <f>VLOOKUP(Repository_table[[#This Row],[Country of Destination]],$T$11:$U$47,2,)</f>
        <v>Europe and Central Asia</v>
      </c>
      <c r="H2110" s="156" t="s">
        <v>466</v>
      </c>
      <c r="I2110" s="156" t="s">
        <v>300</v>
      </c>
      <c r="J2110" s="158">
        <v>296331</v>
      </c>
      <c r="K2110" s="159"/>
      <c r="L2110" s="170"/>
      <c r="N2110" s="119"/>
    </row>
    <row r="2111" spans="1:14" s="17" customFormat="1" ht="25" x14ac:dyDescent="0.25">
      <c r="A2111" s="154">
        <v>44272</v>
      </c>
      <c r="B2111" s="155" t="s">
        <v>296</v>
      </c>
      <c r="C2111" s="155" t="s">
        <v>297</v>
      </c>
      <c r="D2111" s="156" t="s">
        <v>401</v>
      </c>
      <c r="E2111" s="156" t="s">
        <v>105</v>
      </c>
      <c r="F2111" s="156" t="s">
        <v>200</v>
      </c>
      <c r="G2111" s="157" t="str">
        <f>VLOOKUP(Repository_table[[#This Row],[Country of Destination]],$T$11:$U$47,2,)</f>
        <v>Europe and Central Asia</v>
      </c>
      <c r="H2111" s="156" t="s">
        <v>466</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452</v>
      </c>
      <c r="G2112" s="157" t="str">
        <f>VLOOKUP(Repository_table[[#This Row],[Country of Destination]],$T$11:$U$47,2,)</f>
        <v>South Asia</v>
      </c>
      <c r="H2112" s="156" t="s">
        <v>380</v>
      </c>
      <c r="I2112" s="156" t="s">
        <v>265</v>
      </c>
      <c r="J2112" s="158">
        <v>3565635</v>
      </c>
      <c r="K2112" s="159"/>
      <c r="L2112" s="170"/>
      <c r="N2112" s="119"/>
    </row>
    <row r="2113" spans="1:14" s="17" customFormat="1" x14ac:dyDescent="0.25">
      <c r="A2113" s="154">
        <v>44273</v>
      </c>
      <c r="B2113" s="155" t="s">
        <v>432</v>
      </c>
      <c r="C2113" s="155" t="s">
        <v>471</v>
      </c>
      <c r="D2113" s="156" t="s">
        <v>460</v>
      </c>
      <c r="E2113" s="156" t="s">
        <v>105</v>
      </c>
      <c r="F2113" s="156" t="s">
        <v>533</v>
      </c>
      <c r="G2113" s="157" t="str">
        <f>VLOOKUP(Repository_table[[#This Row],[Country of Destination]],$T$11:$U$47,2,)</f>
        <v>Europe and Central Asia</v>
      </c>
      <c r="H2113" s="156" t="s">
        <v>477</v>
      </c>
      <c r="I2113" s="156" t="s">
        <v>430</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385</v>
      </c>
      <c r="C2115" s="155" t="s">
        <v>456</v>
      </c>
      <c r="D2115" s="156" t="s">
        <v>412</v>
      </c>
      <c r="E2115" s="156" t="s">
        <v>105</v>
      </c>
      <c r="F2115" s="156" t="s">
        <v>65</v>
      </c>
      <c r="G2115" s="157" t="str">
        <f>VLOOKUP(Repository_table[[#This Row],[Country of Destination]],$T$11:$U$47,2,)</f>
        <v>South Asia</v>
      </c>
      <c r="H2115" s="156" t="s">
        <v>520</v>
      </c>
      <c r="I2115" s="156" t="s">
        <v>386</v>
      </c>
      <c r="J2115" s="158">
        <v>3180869</v>
      </c>
      <c r="K2115" s="159"/>
      <c r="L2115" s="170"/>
      <c r="N2115" s="119"/>
    </row>
    <row r="2116" spans="1:14" s="17" customFormat="1" ht="25" x14ac:dyDescent="0.25">
      <c r="A2116" s="154">
        <v>44274</v>
      </c>
      <c r="B2116" s="155" t="s">
        <v>296</v>
      </c>
      <c r="C2116" s="155" t="s">
        <v>297</v>
      </c>
      <c r="D2116" s="156" t="s">
        <v>401</v>
      </c>
      <c r="E2116" s="156" t="s">
        <v>105</v>
      </c>
      <c r="F2116" s="156" t="s">
        <v>78</v>
      </c>
      <c r="G2116" s="157" t="str">
        <f>VLOOKUP(Repository_table[[#This Row],[Country of Destination]],$T$11:$U$47,2,)</f>
        <v>East Asia and Pacific</v>
      </c>
      <c r="H2116" s="156" t="s">
        <v>468</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509</v>
      </c>
      <c r="I2119" s="156" t="s">
        <v>265</v>
      </c>
      <c r="J2119" s="158">
        <v>3686827</v>
      </c>
      <c r="K2119" s="159"/>
      <c r="L2119" s="170"/>
      <c r="N2119" s="119"/>
    </row>
    <row r="2120" spans="1:14" s="17" customFormat="1" x14ac:dyDescent="0.25">
      <c r="A2120" s="154">
        <v>44275</v>
      </c>
      <c r="B2120" s="155" t="s">
        <v>385</v>
      </c>
      <c r="C2120" s="155" t="s">
        <v>456</v>
      </c>
      <c r="D2120" s="156" t="s">
        <v>412</v>
      </c>
      <c r="E2120" s="156" t="s">
        <v>105</v>
      </c>
      <c r="F2120" s="156" t="s">
        <v>65</v>
      </c>
      <c r="G2120" s="157" t="str">
        <f>VLOOKUP(Repository_table[[#This Row],[Country of Destination]],$T$11:$U$47,2,)</f>
        <v>South Asia</v>
      </c>
      <c r="H2120" s="156" t="s">
        <v>382</v>
      </c>
      <c r="I2120" s="156" t="s">
        <v>386</v>
      </c>
      <c r="J2120" s="158">
        <v>3611564</v>
      </c>
      <c r="K2120" s="159"/>
      <c r="L2120" s="170"/>
      <c r="N2120" s="119"/>
    </row>
    <row r="2121" spans="1:14" s="17" customFormat="1" ht="25" x14ac:dyDescent="0.25">
      <c r="A2121" s="154">
        <v>44275</v>
      </c>
      <c r="B2121" s="155" t="s">
        <v>296</v>
      </c>
      <c r="C2121" s="155" t="s">
        <v>297</v>
      </c>
      <c r="D2121" s="156" t="s">
        <v>401</v>
      </c>
      <c r="E2121" s="156" t="s">
        <v>105</v>
      </c>
      <c r="F2121" s="156" t="s">
        <v>173</v>
      </c>
      <c r="G2121" s="157" t="str">
        <f>VLOOKUP(Repository_table[[#This Row],[Country of Destination]],$T$11:$U$47,2,)</f>
        <v>Latin America and the Caribbean</v>
      </c>
      <c r="H2121" s="156" t="s">
        <v>513</v>
      </c>
      <c r="I2121" s="156" t="s">
        <v>300</v>
      </c>
      <c r="J2121" s="158">
        <v>3758938</v>
      </c>
      <c r="K2121" s="159"/>
      <c r="L2121" s="170"/>
      <c r="N2121" s="119"/>
    </row>
    <row r="2122" spans="1:14" s="17" customFormat="1" ht="25" x14ac:dyDescent="0.25">
      <c r="A2122" s="154">
        <v>44275</v>
      </c>
      <c r="B2122" s="155" t="s">
        <v>433</v>
      </c>
      <c r="C2122" s="155" t="s">
        <v>458</v>
      </c>
      <c r="D2122" s="156" t="s">
        <v>459</v>
      </c>
      <c r="E2122" s="156" t="s">
        <v>105</v>
      </c>
      <c r="F2122" s="156" t="s">
        <v>110</v>
      </c>
      <c r="G2122" s="157" t="str">
        <f>VLOOKUP(Repository_table[[#This Row],[Country of Destination]],$T$11:$U$47,2,)</f>
        <v>East Asia and Pacific</v>
      </c>
      <c r="H2122" s="156" t="s">
        <v>346</v>
      </c>
      <c r="I2122" s="156" t="s">
        <v>430</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549</v>
      </c>
      <c r="I2123" s="156" t="s">
        <v>265</v>
      </c>
      <c r="J2123" s="158">
        <v>3647289</v>
      </c>
      <c r="K2123" s="159"/>
      <c r="L2123" s="170"/>
      <c r="N2123" s="119"/>
    </row>
    <row r="2124" spans="1:14" s="17" customFormat="1" x14ac:dyDescent="0.25">
      <c r="A2124" s="154">
        <v>44276</v>
      </c>
      <c r="B2124" s="155" t="s">
        <v>385</v>
      </c>
      <c r="C2124" s="155" t="s">
        <v>484</v>
      </c>
      <c r="D2124" s="156" t="s">
        <v>475</v>
      </c>
      <c r="E2124" s="156" t="s">
        <v>105</v>
      </c>
      <c r="F2124" s="156" t="s">
        <v>181</v>
      </c>
      <c r="G2124" s="157" t="str">
        <f>VLOOKUP(Repository_table[[#This Row],[Country of Destination]],$T$11:$U$47,2,)</f>
        <v>Latin America and the Caribbean</v>
      </c>
      <c r="H2124" s="156" t="s">
        <v>536</v>
      </c>
      <c r="I2124" s="156" t="s">
        <v>386</v>
      </c>
      <c r="J2124" s="158">
        <v>2340924</v>
      </c>
      <c r="K2124" s="159"/>
      <c r="L2124" s="170"/>
      <c r="N2124" s="119"/>
    </row>
    <row r="2125" spans="1:14" s="17" customFormat="1" x14ac:dyDescent="0.25">
      <c r="A2125" s="154">
        <v>44276</v>
      </c>
      <c r="B2125" s="155" t="s">
        <v>521</v>
      </c>
      <c r="C2125" s="155" t="s">
        <v>208</v>
      </c>
      <c r="D2125" s="156" t="s">
        <v>257</v>
      </c>
      <c r="E2125" s="156" t="s">
        <v>105</v>
      </c>
      <c r="F2125" s="156" t="s">
        <v>193</v>
      </c>
      <c r="G2125" s="157" t="str">
        <f>VLOOKUP(Repository_table[[#This Row],[Country of Destination]],$T$11:$U$47,2,)</f>
        <v>Europe and Central Asia</v>
      </c>
      <c r="H2125" s="156" t="s">
        <v>485</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402</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515</v>
      </c>
      <c r="I2128" s="156" t="s">
        <v>265</v>
      </c>
      <c r="J2128" s="158">
        <v>3274972</v>
      </c>
      <c r="K2128" s="159"/>
      <c r="L2128" s="170"/>
      <c r="N2128" s="119"/>
    </row>
    <row r="2129" spans="1:14" s="17" customFormat="1" x14ac:dyDescent="0.25">
      <c r="A2129" s="154">
        <v>44278</v>
      </c>
      <c r="B2129" s="155" t="s">
        <v>385</v>
      </c>
      <c r="C2129" s="155" t="s">
        <v>457</v>
      </c>
      <c r="D2129" s="156" t="s">
        <v>412</v>
      </c>
      <c r="E2129" s="156" t="s">
        <v>105</v>
      </c>
      <c r="F2129" s="156" t="s">
        <v>78</v>
      </c>
      <c r="G2129" s="157" t="str">
        <f>VLOOKUP(Repository_table[[#This Row],[Country of Destination]],$T$11:$U$47,2,)</f>
        <v>East Asia and Pacific</v>
      </c>
      <c r="H2129" s="156" t="s">
        <v>442</v>
      </c>
      <c r="I2129" s="156" t="s">
        <v>386</v>
      </c>
      <c r="J2129" s="158">
        <v>3760231</v>
      </c>
      <c r="K2129" s="159"/>
      <c r="L2129" s="170"/>
      <c r="N2129" s="119"/>
    </row>
    <row r="2130" spans="1:14" s="17" customFormat="1" ht="25" x14ac:dyDescent="0.25">
      <c r="A2130" s="154">
        <v>44278</v>
      </c>
      <c r="B2130" s="155" t="s">
        <v>296</v>
      </c>
      <c r="C2130" s="155" t="s">
        <v>297</v>
      </c>
      <c r="D2130" s="156" t="s">
        <v>401</v>
      </c>
      <c r="E2130" s="156" t="s">
        <v>105</v>
      </c>
      <c r="F2130" s="156" t="s">
        <v>298</v>
      </c>
      <c r="G2130" s="157" t="str">
        <f>VLOOKUP(Repository_table[[#This Row],[Country of Destination]],$T$11:$U$47,2,)</f>
        <v>Europe and Central Asia</v>
      </c>
      <c r="H2130" s="156" t="s">
        <v>425</v>
      </c>
      <c r="I2130" s="156" t="s">
        <v>300</v>
      </c>
      <c r="J2130" s="158">
        <v>3486024</v>
      </c>
      <c r="K2130" s="159"/>
      <c r="L2130" s="170"/>
      <c r="N2130" s="119"/>
    </row>
    <row r="2131" spans="1:14" s="17" customFormat="1" ht="25" x14ac:dyDescent="0.25">
      <c r="A2131" s="154">
        <v>44278</v>
      </c>
      <c r="B2131" s="155" t="s">
        <v>458</v>
      </c>
      <c r="C2131" s="155" t="s">
        <v>471</v>
      </c>
      <c r="D2131" s="156" t="s">
        <v>545</v>
      </c>
      <c r="E2131" s="156" t="s">
        <v>105</v>
      </c>
      <c r="F2131" s="156" t="s">
        <v>193</v>
      </c>
      <c r="G2131" s="157" t="str">
        <f>VLOOKUP(Repository_table[[#This Row],[Country of Destination]],$T$11:$U$47,2,)</f>
        <v>Europe and Central Asia</v>
      </c>
      <c r="H2131" s="156" t="s">
        <v>203</v>
      </c>
      <c r="I2131" s="156" t="s">
        <v>430</v>
      </c>
      <c r="J2131" s="158">
        <v>3637061</v>
      </c>
      <c r="K2131" s="159"/>
      <c r="L2131" s="170"/>
      <c r="N2131" s="119"/>
    </row>
    <row r="2132" spans="1:14" s="17" customFormat="1" x14ac:dyDescent="0.25">
      <c r="A2132" s="154">
        <v>44279</v>
      </c>
      <c r="B2132" s="155" t="s">
        <v>521</v>
      </c>
      <c r="C2132" s="155" t="s">
        <v>207</v>
      </c>
      <c r="D2132" s="156" t="s">
        <v>257</v>
      </c>
      <c r="E2132" s="156" t="s">
        <v>105</v>
      </c>
      <c r="F2132" s="156" t="s">
        <v>221</v>
      </c>
      <c r="G2132" s="157" t="str">
        <f>VLOOKUP(Repository_table[[#This Row],[Country of Destination]],$T$11:$U$47,2,)</f>
        <v>Middle East and North Africa</v>
      </c>
      <c r="H2132" s="156" t="s">
        <v>559</v>
      </c>
      <c r="I2132" s="156" t="s">
        <v>258</v>
      </c>
      <c r="J2132" s="158">
        <v>3821215</v>
      </c>
      <c r="K2132" s="159"/>
      <c r="L2132" s="170"/>
      <c r="N2132" s="119"/>
    </row>
    <row r="2133" spans="1:14" s="17" customFormat="1" ht="25" x14ac:dyDescent="0.25">
      <c r="A2133" s="154">
        <v>44279</v>
      </c>
      <c r="B2133" s="155" t="s">
        <v>458</v>
      </c>
      <c r="C2133" s="155" t="s">
        <v>471</v>
      </c>
      <c r="D2133" s="156" t="s">
        <v>545</v>
      </c>
      <c r="E2133" s="156" t="s">
        <v>105</v>
      </c>
      <c r="F2133" s="156" t="s">
        <v>173</v>
      </c>
      <c r="G2133" s="157" t="str">
        <f>VLOOKUP(Repository_table[[#This Row],[Country of Destination]],$T$11:$U$47,2,)</f>
        <v>Latin America and the Caribbean</v>
      </c>
      <c r="H2133" s="156" t="s">
        <v>562</v>
      </c>
      <c r="I2133" s="156" t="s">
        <v>430</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385</v>
      </c>
      <c r="C2135" s="155" t="s">
        <v>484</v>
      </c>
      <c r="D2135" s="156" t="s">
        <v>475</v>
      </c>
      <c r="E2135" s="156" t="s">
        <v>105</v>
      </c>
      <c r="F2135" s="156" t="s">
        <v>182</v>
      </c>
      <c r="G2135" s="157" t="str">
        <f>VLOOKUP(Repository_table[[#This Row],[Country of Destination]],$T$11:$U$47,2,)</f>
        <v>Latin America and the Caribbean</v>
      </c>
      <c r="H2135" s="156" t="s">
        <v>482</v>
      </c>
      <c r="I2135" s="156" t="s">
        <v>386</v>
      </c>
      <c r="J2135" s="158">
        <v>3278522</v>
      </c>
      <c r="K2135" s="159"/>
      <c r="L2135" s="170"/>
      <c r="N2135" s="119"/>
    </row>
    <row r="2136" spans="1:14" s="17" customFormat="1" ht="25" x14ac:dyDescent="0.25">
      <c r="A2136" s="154">
        <v>44280</v>
      </c>
      <c r="B2136" s="155" t="s">
        <v>296</v>
      </c>
      <c r="C2136" s="155" t="s">
        <v>297</v>
      </c>
      <c r="D2136" s="156" t="s">
        <v>401</v>
      </c>
      <c r="E2136" s="156" t="s">
        <v>105</v>
      </c>
      <c r="F2136" s="156" t="s">
        <v>200</v>
      </c>
      <c r="G2136" s="157" t="str">
        <f>VLOOKUP(Repository_table[[#This Row],[Country of Destination]],$T$11:$U$47,2,)</f>
        <v>Europe and Central Asia</v>
      </c>
      <c r="H2136" s="156" t="s">
        <v>561</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554</v>
      </c>
      <c r="I2138" s="156" t="s">
        <v>265</v>
      </c>
      <c r="J2138" s="158">
        <v>3533789</v>
      </c>
      <c r="K2138" s="159"/>
      <c r="L2138" s="170"/>
      <c r="N2138" s="119"/>
    </row>
    <row r="2139" spans="1:14" s="17" customFormat="1" ht="25" x14ac:dyDescent="0.25">
      <c r="A2139" s="154">
        <v>44281</v>
      </c>
      <c r="B2139" s="155" t="s">
        <v>296</v>
      </c>
      <c r="C2139" s="155" t="s">
        <v>297</v>
      </c>
      <c r="D2139" s="156" t="s">
        <v>401</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458</v>
      </c>
      <c r="C2140" s="155" t="s">
        <v>471</v>
      </c>
      <c r="D2140" s="156" t="s">
        <v>545</v>
      </c>
      <c r="E2140" s="156" t="s">
        <v>105</v>
      </c>
      <c r="F2140" s="156" t="s">
        <v>69</v>
      </c>
      <c r="G2140" s="157" t="str">
        <f>VLOOKUP(Repository_table[[#This Row],[Country of Destination]],$T$11:$U$47,2,)</f>
        <v>East Asia and Pacific</v>
      </c>
      <c r="H2140" s="156" t="s">
        <v>441</v>
      </c>
      <c r="I2140" s="156" t="s">
        <v>430</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385</v>
      </c>
      <c r="C2142" s="155" t="s">
        <v>457</v>
      </c>
      <c r="D2142" s="156" t="s">
        <v>412</v>
      </c>
      <c r="E2142" s="156" t="s">
        <v>105</v>
      </c>
      <c r="F2142" s="156" t="s">
        <v>193</v>
      </c>
      <c r="G2142" s="157" t="str">
        <f>VLOOKUP(Repository_table[[#This Row],[Country of Destination]],$T$11:$U$47,2,)</f>
        <v>Europe and Central Asia</v>
      </c>
      <c r="H2142" s="156" t="s">
        <v>366</v>
      </c>
      <c r="I2142" s="156" t="s">
        <v>386</v>
      </c>
      <c r="J2142" s="158">
        <v>3308730</v>
      </c>
      <c r="K2142" s="159"/>
      <c r="L2142" s="170"/>
      <c r="N2142" s="119"/>
    </row>
    <row r="2143" spans="1:14" s="17" customFormat="1" x14ac:dyDescent="0.25">
      <c r="A2143" s="154">
        <v>44282</v>
      </c>
      <c r="B2143" s="155" t="s">
        <v>58</v>
      </c>
      <c r="C2143" s="155" t="s">
        <v>58</v>
      </c>
      <c r="D2143" s="156" t="s">
        <v>247</v>
      </c>
      <c r="E2143" s="156" t="s">
        <v>105</v>
      </c>
      <c r="F2143" s="156" t="s">
        <v>360</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401</v>
      </c>
      <c r="E2144" s="156" t="s">
        <v>105</v>
      </c>
      <c r="F2144" s="156" t="s">
        <v>365</v>
      </c>
      <c r="G2144" s="157" t="str">
        <f>VLOOKUP(Repository_table[[#This Row],[Country of Destination]],$T$11:$U$47,2,)</f>
        <v>Europe and Central Asia</v>
      </c>
      <c r="H2144" s="156" t="s">
        <v>547</v>
      </c>
      <c r="I2144" s="156" t="s">
        <v>300</v>
      </c>
      <c r="J2144" s="158">
        <v>3483985</v>
      </c>
      <c r="K2144" s="159"/>
      <c r="L2144" s="170"/>
      <c r="N2144" s="119"/>
    </row>
    <row r="2145" spans="1:14" s="17" customFormat="1" ht="25" x14ac:dyDescent="0.25">
      <c r="A2145" s="154">
        <v>44283</v>
      </c>
      <c r="B2145" s="155" t="s">
        <v>458</v>
      </c>
      <c r="C2145" s="155" t="s">
        <v>471</v>
      </c>
      <c r="D2145" s="156" t="s">
        <v>545</v>
      </c>
      <c r="E2145" s="156" t="s">
        <v>105</v>
      </c>
      <c r="F2145" s="156" t="s">
        <v>69</v>
      </c>
      <c r="G2145" s="157" t="str">
        <f>VLOOKUP(Repository_table[[#This Row],[Country of Destination]],$T$11:$U$47,2,)</f>
        <v>East Asia and Pacific</v>
      </c>
      <c r="H2145" s="156" t="s">
        <v>214</v>
      </c>
      <c r="I2145" s="156" t="s">
        <v>430</v>
      </c>
      <c r="J2145" s="158">
        <v>3451086</v>
      </c>
      <c r="K2145" s="159"/>
      <c r="L2145" s="170"/>
      <c r="N2145" s="119"/>
    </row>
    <row r="2146" spans="1:14" s="17" customFormat="1" ht="25" x14ac:dyDescent="0.25">
      <c r="A2146" s="154">
        <v>44283</v>
      </c>
      <c r="B2146" s="155" t="s">
        <v>458</v>
      </c>
      <c r="C2146" s="155" t="s">
        <v>471</v>
      </c>
      <c r="D2146" s="156" t="s">
        <v>545</v>
      </c>
      <c r="E2146" s="156" t="s">
        <v>105</v>
      </c>
      <c r="F2146" s="156" t="s">
        <v>113</v>
      </c>
      <c r="G2146" s="157" t="str">
        <f>VLOOKUP(Repository_table[[#This Row],[Country of Destination]],$T$11:$U$47,2,)</f>
        <v>South Asia</v>
      </c>
      <c r="H2146" s="156" t="s">
        <v>132</v>
      </c>
      <c r="I2146" s="156" t="s">
        <v>430</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537</v>
      </c>
      <c r="I2147" s="156" t="s">
        <v>265</v>
      </c>
      <c r="J2147" s="158">
        <v>3044431</v>
      </c>
      <c r="K2147" s="159"/>
      <c r="L2147" s="170"/>
      <c r="N2147" s="119"/>
    </row>
    <row r="2148" spans="1:14" s="17" customFormat="1" x14ac:dyDescent="0.25">
      <c r="A2148" s="154">
        <v>44284</v>
      </c>
      <c r="B2148" s="155" t="s">
        <v>385</v>
      </c>
      <c r="C2148" s="155" t="s">
        <v>456</v>
      </c>
      <c r="D2148" s="156" t="s">
        <v>412</v>
      </c>
      <c r="E2148" s="156" t="s">
        <v>105</v>
      </c>
      <c r="F2148" s="156" t="s">
        <v>200</v>
      </c>
      <c r="G2148" s="157" t="str">
        <f>VLOOKUP(Repository_table[[#This Row],[Country of Destination]],$T$11:$U$47,2,)</f>
        <v>Europe and Central Asia</v>
      </c>
      <c r="H2148" s="156" t="s">
        <v>212</v>
      </c>
      <c r="I2148" s="156" t="s">
        <v>386</v>
      </c>
      <c r="J2148" s="158">
        <v>3125048</v>
      </c>
      <c r="K2148" s="159"/>
      <c r="L2148" s="170"/>
      <c r="N2148" s="119"/>
    </row>
    <row r="2149" spans="1:14" s="17" customFormat="1" ht="25" x14ac:dyDescent="0.25">
      <c r="A2149" s="154">
        <v>44284</v>
      </c>
      <c r="B2149" s="155" t="s">
        <v>296</v>
      </c>
      <c r="C2149" s="155" t="s">
        <v>297</v>
      </c>
      <c r="D2149" s="156" t="s">
        <v>401</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517</v>
      </c>
      <c r="I2150" s="156" t="s">
        <v>265</v>
      </c>
      <c r="J2150" s="158">
        <v>3703486</v>
      </c>
      <c r="K2150" s="159"/>
      <c r="L2150" s="170"/>
      <c r="N2150" s="119"/>
    </row>
    <row r="2151" spans="1:14" s="17" customFormat="1" ht="25" x14ac:dyDescent="0.25">
      <c r="A2151" s="154">
        <v>44285</v>
      </c>
      <c r="B2151" s="155" t="s">
        <v>458</v>
      </c>
      <c r="C2151" s="155" t="s">
        <v>471</v>
      </c>
      <c r="D2151" s="156" t="s">
        <v>545</v>
      </c>
      <c r="E2151" s="156" t="s">
        <v>105</v>
      </c>
      <c r="F2151" s="156" t="s">
        <v>69</v>
      </c>
      <c r="G2151" s="157" t="str">
        <f>VLOOKUP(Repository_table[[#This Row],[Country of Destination]],$T$11:$U$47,2,)</f>
        <v>East Asia and Pacific</v>
      </c>
      <c r="H2151" s="156" t="s">
        <v>291</v>
      </c>
      <c r="I2151" s="156" t="s">
        <v>430</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400</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400</v>
      </c>
      <c r="I2153" s="156" t="s">
        <v>265</v>
      </c>
      <c r="J2153" s="158">
        <v>1040695</v>
      </c>
      <c r="K2153" s="159"/>
      <c r="L2153" s="170" t="s">
        <v>57</v>
      </c>
      <c r="N2153" s="119"/>
    </row>
    <row r="2154" spans="1:14" s="17" customFormat="1" ht="25" x14ac:dyDescent="0.25">
      <c r="A2154" s="154">
        <v>44286</v>
      </c>
      <c r="B2154" s="155" t="s">
        <v>296</v>
      </c>
      <c r="C2154" s="155" t="s">
        <v>297</v>
      </c>
      <c r="D2154" s="156" t="s">
        <v>401</v>
      </c>
      <c r="E2154" s="156" t="s">
        <v>105</v>
      </c>
      <c r="F2154" s="156" t="s">
        <v>360</v>
      </c>
      <c r="G2154" s="157" t="str">
        <f>VLOOKUP(Repository_table[[#This Row],[Country of Destination]],$T$11:$U$47,2,)</f>
        <v>East Asia and Pacific</v>
      </c>
      <c r="H2154" s="156" t="s">
        <v>476</v>
      </c>
      <c r="I2154" s="156" t="s">
        <v>300</v>
      </c>
      <c r="J2154" s="158">
        <v>3700422</v>
      </c>
      <c r="K2154" s="159"/>
      <c r="L2154" s="170"/>
      <c r="N2154" s="119"/>
    </row>
    <row r="2155" spans="1:14" s="17" customFormat="1" x14ac:dyDescent="0.25">
      <c r="A2155" s="154">
        <v>44286</v>
      </c>
      <c r="B2155" s="155" t="s">
        <v>521</v>
      </c>
      <c r="C2155" s="155" t="s">
        <v>208</v>
      </c>
      <c r="D2155" s="156" t="s">
        <v>257</v>
      </c>
      <c r="E2155" s="156" t="s">
        <v>105</v>
      </c>
      <c r="F2155" s="156" t="s">
        <v>69</v>
      </c>
      <c r="G2155" s="157" t="str">
        <f>VLOOKUP(Repository_table[[#This Row],[Country of Destination]],$T$11:$U$47,2,)</f>
        <v>East Asia and Pacific</v>
      </c>
      <c r="H2155" s="156" t="s">
        <v>406</v>
      </c>
      <c r="I2155" s="156" t="s">
        <v>258</v>
      </c>
      <c r="J2155" s="158">
        <v>3451118</v>
      </c>
      <c r="K2155" s="159"/>
      <c r="L2155" s="170"/>
      <c r="N2155" s="119"/>
    </row>
    <row r="2156" spans="1:14" s="17" customFormat="1" ht="25" x14ac:dyDescent="0.25">
      <c r="A2156" s="154">
        <v>44286</v>
      </c>
      <c r="B2156" s="155" t="s">
        <v>458</v>
      </c>
      <c r="C2156" s="155" t="s">
        <v>471</v>
      </c>
      <c r="D2156" s="156" t="s">
        <v>545</v>
      </c>
      <c r="E2156" s="156" t="s">
        <v>105</v>
      </c>
      <c r="F2156" s="156" t="s">
        <v>193</v>
      </c>
      <c r="G2156" s="157" t="str">
        <f>VLOOKUP(Repository_table[[#This Row],[Country of Destination]],$T$11:$U$47,2,)</f>
        <v>Europe and Central Asia</v>
      </c>
      <c r="H2156" s="156" t="s">
        <v>131</v>
      </c>
      <c r="I2156" s="156" t="s">
        <v>430</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449</v>
      </c>
      <c r="I2157" s="156" t="s">
        <v>265</v>
      </c>
      <c r="J2157" s="158">
        <v>3525610</v>
      </c>
      <c r="K2157" s="159"/>
      <c r="L2157" s="170"/>
      <c r="N2157" s="119"/>
    </row>
    <row r="2158" spans="1:14" s="17" customFormat="1" x14ac:dyDescent="0.25">
      <c r="A2158" s="154">
        <v>44287</v>
      </c>
      <c r="B2158" s="155" t="s">
        <v>385</v>
      </c>
      <c r="C2158" s="155" t="s">
        <v>457</v>
      </c>
      <c r="D2158" s="156" t="s">
        <v>412</v>
      </c>
      <c r="E2158" s="156" t="s">
        <v>105</v>
      </c>
      <c r="F2158" s="156" t="s">
        <v>121</v>
      </c>
      <c r="G2158" s="157" t="str">
        <f>VLOOKUP(Repository_table[[#This Row],[Country of Destination]],$T$11:$U$47,2,)</f>
        <v>Europe and Central Asia</v>
      </c>
      <c r="H2158" s="156" t="s">
        <v>299</v>
      </c>
      <c r="I2158" s="156" t="s">
        <v>386</v>
      </c>
      <c r="J2158" s="158">
        <v>3693603</v>
      </c>
      <c r="K2158" s="159"/>
      <c r="L2158" s="176"/>
      <c r="N2158" s="119"/>
    </row>
    <row r="2159" spans="1:14" s="17" customFormat="1" x14ac:dyDescent="0.25">
      <c r="A2159" s="154">
        <v>44287</v>
      </c>
      <c r="B2159" s="155" t="s">
        <v>58</v>
      </c>
      <c r="C2159" s="155" t="s">
        <v>58</v>
      </c>
      <c r="D2159" s="156" t="s">
        <v>247</v>
      </c>
      <c r="E2159" s="156" t="s">
        <v>105</v>
      </c>
      <c r="F2159" s="156" t="s">
        <v>452</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401</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521</v>
      </c>
      <c r="C2161" s="155" t="s">
        <v>207</v>
      </c>
      <c r="D2161" s="156" t="s">
        <v>257</v>
      </c>
      <c r="E2161" s="156" t="s">
        <v>105</v>
      </c>
      <c r="F2161" s="156" t="s">
        <v>248</v>
      </c>
      <c r="G2161" s="157" t="str">
        <f>VLOOKUP(Repository_table[[#This Row],[Country of Destination]],$T$11:$U$47,2,)</f>
        <v>Europe and Central Asia</v>
      </c>
      <c r="H2161" s="156" t="s">
        <v>467</v>
      </c>
      <c r="I2161" s="156" t="s">
        <v>258</v>
      </c>
      <c r="J2161" s="158">
        <v>3213293</v>
      </c>
      <c r="K2161" s="159"/>
      <c r="L2161" s="176"/>
      <c r="N2161" s="119"/>
    </row>
    <row r="2162" spans="1:14" s="17" customFormat="1" ht="25" x14ac:dyDescent="0.25">
      <c r="A2162" s="154">
        <v>44289</v>
      </c>
      <c r="B2162" s="155" t="s">
        <v>458</v>
      </c>
      <c r="C2162" s="155" t="s">
        <v>458</v>
      </c>
      <c r="D2162" s="156" t="s">
        <v>543</v>
      </c>
      <c r="E2162" s="156" t="s">
        <v>105</v>
      </c>
      <c r="F2162" s="156" t="s">
        <v>78</v>
      </c>
      <c r="G2162" s="157" t="str">
        <f>VLOOKUP(Repository_table[[#This Row],[Country of Destination]],$T$11:$U$47,2,)</f>
        <v>East Asia and Pacific</v>
      </c>
      <c r="H2162" s="156" t="s">
        <v>497</v>
      </c>
      <c r="I2162" s="156" t="s">
        <v>430</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447</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385</v>
      </c>
      <c r="C2165" s="155" t="s">
        <v>456</v>
      </c>
      <c r="D2165" s="156" t="s">
        <v>412</v>
      </c>
      <c r="E2165" s="156" t="s">
        <v>105</v>
      </c>
      <c r="F2165" s="156" t="s">
        <v>69</v>
      </c>
      <c r="G2165" s="157" t="str">
        <f>VLOOKUP(Repository_table[[#This Row],[Country of Destination]],$T$11:$U$47,2,)</f>
        <v>East Asia and Pacific</v>
      </c>
      <c r="H2165" s="156" t="s">
        <v>279</v>
      </c>
      <c r="I2165" s="156" t="s">
        <v>386</v>
      </c>
      <c r="J2165" s="158">
        <v>3279108</v>
      </c>
      <c r="K2165" s="159"/>
      <c r="L2165" s="176"/>
      <c r="N2165" s="119"/>
    </row>
    <row r="2166" spans="1:14" s="17" customFormat="1" ht="25" x14ac:dyDescent="0.25">
      <c r="A2166" s="154">
        <v>44290</v>
      </c>
      <c r="B2166" s="155" t="s">
        <v>296</v>
      </c>
      <c r="C2166" s="155" t="s">
        <v>297</v>
      </c>
      <c r="D2166" s="156" t="s">
        <v>401</v>
      </c>
      <c r="E2166" s="156" t="s">
        <v>105</v>
      </c>
      <c r="F2166" s="156" t="s">
        <v>66</v>
      </c>
      <c r="G2166" s="157" t="str">
        <f>VLOOKUP(Repository_table[[#This Row],[Country of Destination]],$T$11:$U$47,2,)</f>
        <v>Europe and Central Asia</v>
      </c>
      <c r="H2166" s="156" t="s">
        <v>528</v>
      </c>
      <c r="I2166" s="156" t="s">
        <v>300</v>
      </c>
      <c r="J2166" s="158">
        <v>3670042</v>
      </c>
      <c r="K2166" s="159"/>
      <c r="L2166" s="176"/>
      <c r="N2166" s="119"/>
    </row>
    <row r="2167" spans="1:14" s="17" customFormat="1" ht="25" x14ac:dyDescent="0.25">
      <c r="A2167" s="154">
        <v>44290</v>
      </c>
      <c r="B2167" s="155" t="s">
        <v>458</v>
      </c>
      <c r="C2167" s="155" t="s">
        <v>458</v>
      </c>
      <c r="D2167" s="156" t="s">
        <v>543</v>
      </c>
      <c r="E2167" s="156" t="s">
        <v>105</v>
      </c>
      <c r="F2167" s="156" t="s">
        <v>217</v>
      </c>
      <c r="G2167" s="157" t="str">
        <f>VLOOKUP(Repository_table[[#This Row],[Country of Destination]],$T$11:$U$47,2,)</f>
        <v>Middle East and North Africa</v>
      </c>
      <c r="H2167" s="156" t="s">
        <v>455</v>
      </c>
      <c r="I2167" s="156" t="s">
        <v>430</v>
      </c>
      <c r="J2167" s="158">
        <v>3225054</v>
      </c>
      <c r="K2167" s="159"/>
      <c r="L2167" s="176" t="s">
        <v>67</v>
      </c>
      <c r="N2167" s="119"/>
    </row>
    <row r="2168" spans="1:14" s="17" customFormat="1" x14ac:dyDescent="0.25">
      <c r="A2168" s="154">
        <v>44290</v>
      </c>
      <c r="B2168" s="155" t="s">
        <v>462</v>
      </c>
      <c r="C2168" s="155" t="s">
        <v>86</v>
      </c>
      <c r="D2168" s="156" t="s">
        <v>526</v>
      </c>
      <c r="E2168" s="156" t="s">
        <v>105</v>
      </c>
      <c r="F2168" s="156" t="s">
        <v>323</v>
      </c>
      <c r="G2168" s="157" t="str">
        <f>VLOOKUP(Repository_table[[#This Row],[Country of Destination]],$T$11:$U$47,2,)</f>
        <v>Europe and Central Asia</v>
      </c>
      <c r="H2168" s="156" t="s">
        <v>347</v>
      </c>
      <c r="I2168" s="156" t="s">
        <v>301</v>
      </c>
      <c r="J2168" s="158">
        <v>3078009</v>
      </c>
      <c r="K2168" s="159"/>
      <c r="L2168" s="176"/>
      <c r="N2168" s="119"/>
    </row>
    <row r="2169" spans="1:14" s="17" customFormat="1" ht="25" x14ac:dyDescent="0.25">
      <c r="A2169" s="154">
        <v>44291</v>
      </c>
      <c r="B2169" s="155" t="s">
        <v>296</v>
      </c>
      <c r="C2169" s="155" t="s">
        <v>297</v>
      </c>
      <c r="D2169" s="156" t="s">
        <v>401</v>
      </c>
      <c r="E2169" s="156" t="s">
        <v>105</v>
      </c>
      <c r="F2169" s="156" t="s">
        <v>193</v>
      </c>
      <c r="G2169" s="157" t="str">
        <f>VLOOKUP(Repository_table[[#This Row],[Country of Destination]],$T$11:$U$47,2,)</f>
        <v>Europe and Central Asia</v>
      </c>
      <c r="H2169" s="156" t="s">
        <v>461</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375</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385</v>
      </c>
      <c r="C2172" s="155" t="s">
        <v>456</v>
      </c>
      <c r="D2172" s="156" t="s">
        <v>412</v>
      </c>
      <c r="E2172" s="156" t="s">
        <v>105</v>
      </c>
      <c r="F2172" s="156" t="s">
        <v>193</v>
      </c>
      <c r="G2172" s="157" t="str">
        <f>VLOOKUP(Repository_table[[#This Row],[Country of Destination]],$T$11:$U$47,2,)</f>
        <v>Europe and Central Asia</v>
      </c>
      <c r="H2172" s="156" t="s">
        <v>493</v>
      </c>
      <c r="I2172" s="156" t="s">
        <v>386</v>
      </c>
      <c r="J2172" s="158">
        <v>3675789</v>
      </c>
      <c r="K2172" s="159"/>
      <c r="L2172" s="176"/>
      <c r="N2172" s="119"/>
    </row>
    <row r="2173" spans="1:14" s="17" customFormat="1" ht="25" x14ac:dyDescent="0.25">
      <c r="A2173" s="154">
        <v>44292</v>
      </c>
      <c r="B2173" s="155" t="s">
        <v>458</v>
      </c>
      <c r="C2173" s="155" t="s">
        <v>458</v>
      </c>
      <c r="D2173" s="156" t="s">
        <v>543</v>
      </c>
      <c r="E2173" s="156" t="s">
        <v>105</v>
      </c>
      <c r="F2173" s="156" t="s">
        <v>78</v>
      </c>
      <c r="G2173" s="157" t="str">
        <f>VLOOKUP(Repository_table[[#This Row],[Country of Destination]],$T$11:$U$47,2,)</f>
        <v>East Asia and Pacific</v>
      </c>
      <c r="H2173" s="156" t="s">
        <v>544</v>
      </c>
      <c r="I2173" s="156" t="s">
        <v>430</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385</v>
      </c>
      <c r="C2175" s="155" t="s">
        <v>457</v>
      </c>
      <c r="D2175" s="156" t="s">
        <v>412</v>
      </c>
      <c r="E2175" s="156" t="s">
        <v>105</v>
      </c>
      <c r="F2175" s="156" t="s">
        <v>69</v>
      </c>
      <c r="G2175" s="157" t="str">
        <f>VLOOKUP(Repository_table[[#This Row],[Country of Destination]],$T$11:$U$47,2,)</f>
        <v>East Asia and Pacific</v>
      </c>
      <c r="H2175" s="156" t="s">
        <v>367</v>
      </c>
      <c r="I2175" s="156" t="s">
        <v>386</v>
      </c>
      <c r="J2175" s="158">
        <v>3431250</v>
      </c>
      <c r="K2175" s="159"/>
      <c r="L2175" s="176"/>
      <c r="N2175" s="119"/>
    </row>
    <row r="2176" spans="1:14" s="17" customFormat="1" ht="25" x14ac:dyDescent="0.25">
      <c r="A2176" s="154">
        <v>44293</v>
      </c>
      <c r="B2176" s="155" t="s">
        <v>296</v>
      </c>
      <c r="C2176" s="155" t="s">
        <v>297</v>
      </c>
      <c r="D2176" s="156" t="s">
        <v>401</v>
      </c>
      <c r="E2176" s="156" t="s">
        <v>105</v>
      </c>
      <c r="F2176" s="156" t="s">
        <v>173</v>
      </c>
      <c r="G2176" s="157" t="str">
        <f>VLOOKUP(Repository_table[[#This Row],[Country of Destination]],$T$11:$U$47,2,)</f>
        <v>Latin America and the Caribbean</v>
      </c>
      <c r="H2176" s="156" t="s">
        <v>165</v>
      </c>
      <c r="I2176" s="156" t="s">
        <v>300</v>
      </c>
      <c r="J2176" s="158">
        <v>425337</v>
      </c>
      <c r="K2176" s="159"/>
      <c r="L2176" s="176" t="s">
        <v>57</v>
      </c>
      <c r="N2176" s="119"/>
    </row>
    <row r="2177" spans="1:14" s="17" customFormat="1" ht="25" x14ac:dyDescent="0.25">
      <c r="A2177" s="154">
        <v>44293</v>
      </c>
      <c r="B2177" s="155" t="s">
        <v>296</v>
      </c>
      <c r="C2177" s="155" t="s">
        <v>297</v>
      </c>
      <c r="D2177" s="156" t="s">
        <v>401</v>
      </c>
      <c r="E2177" s="156" t="s">
        <v>105</v>
      </c>
      <c r="F2177" s="156" t="s">
        <v>173</v>
      </c>
      <c r="G2177" s="157" t="str">
        <f>VLOOKUP(Repository_table[[#This Row],[Country of Destination]],$T$11:$U$47,2,)</f>
        <v>Latin America and the Caribbean</v>
      </c>
      <c r="H2177" s="156" t="s">
        <v>165</v>
      </c>
      <c r="I2177" s="156" t="s">
        <v>300</v>
      </c>
      <c r="J2177" s="158">
        <v>3072253</v>
      </c>
      <c r="K2177" s="159"/>
      <c r="L2177" s="176" t="s">
        <v>57</v>
      </c>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420</v>
      </c>
      <c r="I2178" s="156" t="s">
        <v>265</v>
      </c>
      <c r="J2178" s="158">
        <v>3704929</v>
      </c>
      <c r="K2178" s="159"/>
      <c r="L2178" s="176"/>
      <c r="N2178" s="119"/>
    </row>
    <row r="2179" spans="1:14" s="17" customFormat="1" ht="25" x14ac:dyDescent="0.25">
      <c r="A2179" s="154">
        <v>44294</v>
      </c>
      <c r="B2179" s="155" t="s">
        <v>458</v>
      </c>
      <c r="C2179" s="155" t="s">
        <v>458</v>
      </c>
      <c r="D2179" s="156" t="s">
        <v>543</v>
      </c>
      <c r="E2179" s="156" t="s">
        <v>105</v>
      </c>
      <c r="F2179" s="156" t="s">
        <v>193</v>
      </c>
      <c r="G2179" s="157" t="str">
        <f>VLOOKUP(Repository_table[[#This Row],[Country of Destination]],$T$11:$U$47,2,)</f>
        <v>Europe and Central Asia</v>
      </c>
      <c r="H2179" s="156" t="s">
        <v>523</v>
      </c>
      <c r="I2179" s="156" t="s">
        <v>430</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385</v>
      </c>
      <c r="C2182" s="155" t="s">
        <v>456</v>
      </c>
      <c r="D2182" s="156" t="s">
        <v>412</v>
      </c>
      <c r="E2182" s="156" t="s">
        <v>105</v>
      </c>
      <c r="F2182" s="156" t="s">
        <v>69</v>
      </c>
      <c r="G2182" s="157" t="str">
        <f>VLOOKUP(Repository_table[[#This Row],[Country of Destination]],$T$11:$U$47,2,)</f>
        <v>East Asia and Pacific</v>
      </c>
      <c r="H2182" s="156" t="s">
        <v>535</v>
      </c>
      <c r="I2182" s="156" t="s">
        <v>386</v>
      </c>
      <c r="J2182" s="158">
        <v>3283916</v>
      </c>
      <c r="K2182" s="159"/>
      <c r="L2182" s="176"/>
      <c r="N2182" s="119"/>
    </row>
    <row r="2183" spans="1:14" s="17" customFormat="1" ht="25" x14ac:dyDescent="0.25">
      <c r="A2183" s="154">
        <v>44295</v>
      </c>
      <c r="B2183" s="155" t="s">
        <v>458</v>
      </c>
      <c r="C2183" s="155" t="s">
        <v>458</v>
      </c>
      <c r="D2183" s="156" t="s">
        <v>543</v>
      </c>
      <c r="E2183" s="156" t="s">
        <v>105</v>
      </c>
      <c r="F2183" s="156" t="s">
        <v>69</v>
      </c>
      <c r="G2183" s="157" t="str">
        <f>VLOOKUP(Repository_table[[#This Row],[Country of Destination]],$T$11:$U$47,2,)</f>
        <v>East Asia and Pacific</v>
      </c>
      <c r="H2183" s="156" t="s">
        <v>450</v>
      </c>
      <c r="I2183" s="156" t="s">
        <v>430</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518</v>
      </c>
      <c r="I2184" s="156" t="s">
        <v>265</v>
      </c>
      <c r="J2184" s="158">
        <v>3482593</v>
      </c>
      <c r="K2184" s="159"/>
      <c r="L2184" s="176"/>
      <c r="N2184" s="119"/>
    </row>
    <row r="2185" spans="1:14" s="17" customFormat="1" ht="25" x14ac:dyDescent="0.25">
      <c r="A2185" s="154">
        <v>44296</v>
      </c>
      <c r="B2185" s="155" t="s">
        <v>296</v>
      </c>
      <c r="C2185" s="155" t="s">
        <v>297</v>
      </c>
      <c r="D2185" s="156" t="s">
        <v>401</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546</v>
      </c>
      <c r="I2186" s="156" t="s">
        <v>265</v>
      </c>
      <c r="J2186" s="158">
        <v>3640917</v>
      </c>
      <c r="K2186" s="159"/>
      <c r="L2186" s="176"/>
      <c r="N2186" s="119"/>
    </row>
    <row r="2187" spans="1:14" s="17" customFormat="1" x14ac:dyDescent="0.25">
      <c r="A2187" s="154">
        <v>44297</v>
      </c>
      <c r="B2187" s="155" t="s">
        <v>385</v>
      </c>
      <c r="C2187" s="155" t="s">
        <v>456</v>
      </c>
      <c r="D2187" s="156" t="s">
        <v>412</v>
      </c>
      <c r="E2187" s="156" t="s">
        <v>105</v>
      </c>
      <c r="F2187" s="156" t="s">
        <v>193</v>
      </c>
      <c r="G2187" s="157" t="str">
        <f>VLOOKUP(Repository_table[[#This Row],[Country of Destination]],$T$11:$U$47,2,)</f>
        <v>Europe and Central Asia</v>
      </c>
      <c r="H2187" s="156" t="s">
        <v>532</v>
      </c>
      <c r="I2187" s="156" t="s">
        <v>386</v>
      </c>
      <c r="J2187" s="158">
        <v>3622314</v>
      </c>
      <c r="K2187" s="159"/>
      <c r="L2187" s="176"/>
      <c r="N2187" s="119"/>
    </row>
    <row r="2188" spans="1:14" s="17" customFormat="1" ht="25" x14ac:dyDescent="0.25">
      <c r="A2188" s="154">
        <v>44297</v>
      </c>
      <c r="B2188" s="155" t="s">
        <v>296</v>
      </c>
      <c r="C2188" s="155" t="s">
        <v>297</v>
      </c>
      <c r="D2188" s="156" t="s">
        <v>401</v>
      </c>
      <c r="E2188" s="156" t="s">
        <v>105</v>
      </c>
      <c r="F2188" s="156" t="s">
        <v>200</v>
      </c>
      <c r="G2188" s="157" t="str">
        <f>VLOOKUP(Repository_table[[#This Row],[Country of Destination]],$T$11:$U$47,2,)</f>
        <v>Europe and Central Asia</v>
      </c>
      <c r="H2188" s="156" t="s">
        <v>529</v>
      </c>
      <c r="I2188" s="156" t="s">
        <v>300</v>
      </c>
      <c r="J2188" s="158">
        <v>3417324</v>
      </c>
      <c r="K2188" s="159"/>
      <c r="L2188" s="176"/>
      <c r="N2188" s="119"/>
    </row>
    <row r="2189" spans="1:14" s="17" customFormat="1" ht="25" x14ac:dyDescent="0.25">
      <c r="A2189" s="154">
        <v>44297</v>
      </c>
      <c r="B2189" s="155" t="s">
        <v>433</v>
      </c>
      <c r="C2189" s="155" t="s">
        <v>458</v>
      </c>
      <c r="D2189" s="156" t="s">
        <v>459</v>
      </c>
      <c r="E2189" s="156" t="s">
        <v>105</v>
      </c>
      <c r="F2189" s="156" t="s">
        <v>110</v>
      </c>
      <c r="G2189" s="157" t="str">
        <f>VLOOKUP(Repository_table[[#This Row],[Country of Destination]],$T$11:$U$47,2,)</f>
        <v>East Asia and Pacific</v>
      </c>
      <c r="H2189" s="156" t="s">
        <v>276</v>
      </c>
      <c r="I2189" s="156" t="s">
        <v>430</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418</v>
      </c>
      <c r="I2190" s="156" t="s">
        <v>265</v>
      </c>
      <c r="J2190" s="158">
        <v>3612082</v>
      </c>
      <c r="K2190" s="159"/>
      <c r="L2190" s="176"/>
      <c r="N2190" s="119"/>
    </row>
    <row r="2191" spans="1:14" s="17" customFormat="1" x14ac:dyDescent="0.25">
      <c r="A2191" s="154">
        <v>44298</v>
      </c>
      <c r="B2191" s="155" t="s">
        <v>521</v>
      </c>
      <c r="C2191" s="155" t="s">
        <v>207</v>
      </c>
      <c r="D2191" s="156" t="s">
        <v>257</v>
      </c>
      <c r="E2191" s="156" t="s">
        <v>105</v>
      </c>
      <c r="F2191" s="156" t="s">
        <v>121</v>
      </c>
      <c r="G2191" s="157" t="str">
        <f>VLOOKUP(Repository_table[[#This Row],[Country of Destination]],$T$11:$U$47,2,)</f>
        <v>Europe and Central Asia</v>
      </c>
      <c r="H2191" s="156" t="s">
        <v>496</v>
      </c>
      <c r="I2191" s="156" t="s">
        <v>258</v>
      </c>
      <c r="J2191" s="158">
        <v>3257001</v>
      </c>
      <c r="K2191" s="159"/>
      <c r="L2191" s="176"/>
      <c r="N2191" s="119"/>
    </row>
    <row r="2192" spans="1:14" s="17" customFormat="1" ht="25" x14ac:dyDescent="0.25">
      <c r="A2192" s="154">
        <v>44298</v>
      </c>
      <c r="B2192" s="155" t="s">
        <v>433</v>
      </c>
      <c r="C2192" s="155" t="s">
        <v>458</v>
      </c>
      <c r="D2192" s="156" t="s">
        <v>459</v>
      </c>
      <c r="E2192" s="156" t="s">
        <v>105</v>
      </c>
      <c r="F2192" s="156" t="s">
        <v>197</v>
      </c>
      <c r="G2192" s="157" t="str">
        <f>VLOOKUP(Repository_table[[#This Row],[Country of Destination]],$T$11:$U$47,2,)</f>
        <v>Latin America and the Caribbean</v>
      </c>
      <c r="H2192" s="156" t="s">
        <v>405</v>
      </c>
      <c r="I2192" s="156" t="s">
        <v>430</v>
      </c>
      <c r="J2192" s="158">
        <v>891903</v>
      </c>
      <c r="K2192" s="159"/>
      <c r="L2192" s="176" t="s">
        <v>57</v>
      </c>
      <c r="N2192" s="119"/>
    </row>
    <row r="2193" spans="1:14" s="17" customFormat="1" ht="25" x14ac:dyDescent="0.25">
      <c r="A2193" s="154">
        <v>44298</v>
      </c>
      <c r="B2193" s="155" t="s">
        <v>458</v>
      </c>
      <c r="C2193" s="155" t="s">
        <v>458</v>
      </c>
      <c r="D2193" s="156" t="s">
        <v>543</v>
      </c>
      <c r="E2193" s="156" t="s">
        <v>105</v>
      </c>
      <c r="F2193" s="156" t="s">
        <v>174</v>
      </c>
      <c r="G2193" s="157" t="str">
        <f>VLOOKUP(Repository_table[[#This Row],[Country of Destination]],$T$11:$U$47,2,)</f>
        <v>Latin America and the Caribbean</v>
      </c>
      <c r="H2193" s="156" t="s">
        <v>405</v>
      </c>
      <c r="I2193" s="156" t="s">
        <v>430</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324</v>
      </c>
      <c r="G2194" s="157" t="str">
        <f>VLOOKUP(Repository_table[[#This Row],[Country of Destination]],$T$11:$U$47,2,)</f>
        <v>East Asia and Pacific</v>
      </c>
      <c r="H2194" s="156" t="s">
        <v>498</v>
      </c>
      <c r="I2194" s="156" t="s">
        <v>265</v>
      </c>
      <c r="J2194" s="158">
        <v>3682552</v>
      </c>
      <c r="K2194" s="159"/>
      <c r="L2194" s="176"/>
      <c r="N2194" s="119"/>
    </row>
    <row r="2195" spans="1:14" s="17" customFormat="1" x14ac:dyDescent="0.25">
      <c r="A2195" s="154">
        <v>44299</v>
      </c>
      <c r="B2195" s="155" t="s">
        <v>385</v>
      </c>
      <c r="C2195" s="155" t="s">
        <v>457</v>
      </c>
      <c r="D2195" s="156" t="s">
        <v>475</v>
      </c>
      <c r="E2195" s="156" t="s">
        <v>105</v>
      </c>
      <c r="F2195" s="156" t="s">
        <v>110</v>
      </c>
      <c r="G2195" s="157" t="str">
        <f>VLOOKUP(Repository_table[[#This Row],[Country of Destination]],$T$11:$U$47,2,)</f>
        <v>East Asia and Pacific</v>
      </c>
      <c r="H2195" s="156" t="s">
        <v>154</v>
      </c>
      <c r="I2195" s="156" t="s">
        <v>386</v>
      </c>
      <c r="J2195" s="158">
        <v>3603352</v>
      </c>
      <c r="K2195" s="159"/>
      <c r="L2195" s="176"/>
      <c r="N2195" s="119"/>
    </row>
    <row r="2196" spans="1:14" s="17" customFormat="1" ht="25" x14ac:dyDescent="0.25">
      <c r="A2196" s="154">
        <v>44299</v>
      </c>
      <c r="B2196" s="155" t="s">
        <v>296</v>
      </c>
      <c r="C2196" s="155" t="s">
        <v>297</v>
      </c>
      <c r="D2196" s="156" t="s">
        <v>401</v>
      </c>
      <c r="E2196" s="156" t="s">
        <v>105</v>
      </c>
      <c r="F2196" s="156" t="s">
        <v>324</v>
      </c>
      <c r="G2196" s="157" t="str">
        <f>VLOOKUP(Repository_table[[#This Row],[Country of Destination]],$T$11:$U$47,2,)</f>
        <v>East Asia and Pacific</v>
      </c>
      <c r="H2196" s="156" t="s">
        <v>410</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401</v>
      </c>
      <c r="E2198" s="156" t="s">
        <v>105</v>
      </c>
      <c r="F2198" s="156" t="s">
        <v>78</v>
      </c>
      <c r="G2198" s="157" t="str">
        <f>VLOOKUP(Repository_table[[#This Row],[Country of Destination]],$T$11:$U$47,2,)</f>
        <v>East Asia and Pacific</v>
      </c>
      <c r="H2198" s="156" t="s">
        <v>541</v>
      </c>
      <c r="I2198" s="156" t="s">
        <v>300</v>
      </c>
      <c r="J2198" s="158">
        <v>3702015</v>
      </c>
      <c r="K2198" s="159"/>
      <c r="L2198" s="176"/>
      <c r="N2198" s="119"/>
    </row>
    <row r="2199" spans="1:14" s="17" customFormat="1" x14ac:dyDescent="0.25">
      <c r="A2199" s="154">
        <v>44300</v>
      </c>
      <c r="B2199" s="155" t="s">
        <v>521</v>
      </c>
      <c r="C2199" s="155" t="s">
        <v>208</v>
      </c>
      <c r="D2199" s="156" t="s">
        <v>257</v>
      </c>
      <c r="E2199" s="156" t="s">
        <v>105</v>
      </c>
      <c r="F2199" s="156" t="s">
        <v>236</v>
      </c>
      <c r="G2199" s="157" t="str">
        <f>VLOOKUP(Repository_table[[#This Row],[Country of Destination]],$T$11:$U$47,2,)</f>
        <v>Europe and Central Asia</v>
      </c>
      <c r="H2199" s="156" t="s">
        <v>466</v>
      </c>
      <c r="I2199" s="156" t="s">
        <v>258</v>
      </c>
      <c r="J2199" s="158">
        <v>3750097</v>
      </c>
      <c r="K2199" s="159"/>
      <c r="L2199" s="176"/>
      <c r="N2199" s="119"/>
    </row>
    <row r="2200" spans="1:14" s="17" customFormat="1" ht="25" x14ac:dyDescent="0.25">
      <c r="A2200" s="154">
        <v>44300</v>
      </c>
      <c r="B2200" s="155" t="s">
        <v>458</v>
      </c>
      <c r="C2200" s="155" t="s">
        <v>458</v>
      </c>
      <c r="D2200" s="156" t="s">
        <v>543</v>
      </c>
      <c r="E2200" s="156" t="s">
        <v>105</v>
      </c>
      <c r="F2200" s="156" t="s">
        <v>69</v>
      </c>
      <c r="G2200" s="157" t="str">
        <f>VLOOKUP(Repository_table[[#This Row],[Country of Destination]],$T$11:$U$47,2,)</f>
        <v>East Asia and Pacific</v>
      </c>
      <c r="H2200" s="156" t="s">
        <v>553</v>
      </c>
      <c r="I2200" s="156" t="s">
        <v>430</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462</v>
      </c>
      <c r="C2202" s="155" t="s">
        <v>86</v>
      </c>
      <c r="D2202" s="156" t="s">
        <v>526</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385</v>
      </c>
      <c r="C2205" s="155" t="s">
        <v>456</v>
      </c>
      <c r="D2205" s="156" t="s">
        <v>412</v>
      </c>
      <c r="E2205" s="156" t="s">
        <v>105</v>
      </c>
      <c r="F2205" s="156" t="s">
        <v>65</v>
      </c>
      <c r="G2205" s="157" t="str">
        <f>VLOOKUP(Repository_table[[#This Row],[Country of Destination]],$T$11:$U$47,2,)</f>
        <v>South Asia</v>
      </c>
      <c r="H2205" s="156" t="s">
        <v>566</v>
      </c>
      <c r="I2205" s="156" t="s">
        <v>386</v>
      </c>
      <c r="J2205" s="158">
        <v>3147603</v>
      </c>
      <c r="K2205" s="159"/>
      <c r="L2205" s="176"/>
      <c r="N2205" s="119"/>
    </row>
    <row r="2206" spans="1:14" s="17" customFormat="1" ht="25" x14ac:dyDescent="0.25">
      <c r="A2206" s="154">
        <v>44302</v>
      </c>
      <c r="B2206" s="155" t="s">
        <v>296</v>
      </c>
      <c r="C2206" s="155" t="s">
        <v>297</v>
      </c>
      <c r="D2206" s="156" t="s">
        <v>401</v>
      </c>
      <c r="E2206" s="156" t="s">
        <v>105</v>
      </c>
      <c r="F2206" s="156" t="s">
        <v>66</v>
      </c>
      <c r="G2206" s="157" t="str">
        <f>VLOOKUP(Repository_table[[#This Row],[Country of Destination]],$T$11:$U$47,2,)</f>
        <v>Europe and Central Asia</v>
      </c>
      <c r="H2206" s="156" t="s">
        <v>424</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452</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458</v>
      </c>
      <c r="C2208" s="155" t="s">
        <v>458</v>
      </c>
      <c r="D2208" s="156" t="s">
        <v>543</v>
      </c>
      <c r="E2208" s="156" t="s">
        <v>105</v>
      </c>
      <c r="F2208" s="156" t="s">
        <v>174</v>
      </c>
      <c r="G2208" s="157" t="str">
        <f>VLOOKUP(Repository_table[[#This Row],[Country of Destination]],$T$11:$U$47,2,)</f>
        <v>Latin America and the Caribbean</v>
      </c>
      <c r="H2208" s="156" t="s">
        <v>552</v>
      </c>
      <c r="I2208" s="156" t="s">
        <v>430</v>
      </c>
      <c r="J2208" s="158">
        <v>2238181</v>
      </c>
      <c r="K2208" s="159"/>
      <c r="L2208" s="176" t="s">
        <v>57</v>
      </c>
      <c r="N2208" s="119"/>
    </row>
    <row r="2209" spans="1:14" s="17" customFormat="1" ht="25" x14ac:dyDescent="0.25">
      <c r="A2209" s="154">
        <v>44303</v>
      </c>
      <c r="B2209" s="155" t="s">
        <v>458</v>
      </c>
      <c r="C2209" s="155" t="s">
        <v>458</v>
      </c>
      <c r="D2209" s="156" t="s">
        <v>543</v>
      </c>
      <c r="E2209" s="156" t="s">
        <v>105</v>
      </c>
      <c r="F2209" s="156" t="s">
        <v>173</v>
      </c>
      <c r="G2209" s="157" t="str">
        <f>VLOOKUP(Repository_table[[#This Row],[Country of Destination]],$T$11:$U$47,2,)</f>
        <v>Latin America and the Caribbean</v>
      </c>
      <c r="H2209" s="156" t="s">
        <v>552</v>
      </c>
      <c r="I2209" s="156" t="s">
        <v>430</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485</v>
      </c>
      <c r="I2210" s="156" t="s">
        <v>265</v>
      </c>
      <c r="J2210" s="158">
        <v>3525783</v>
      </c>
      <c r="K2210" s="159"/>
      <c r="L2210" s="176"/>
      <c r="N2210" s="119"/>
    </row>
    <row r="2211" spans="1:14" s="17" customFormat="1" x14ac:dyDescent="0.25">
      <c r="A2211" s="154">
        <v>44304</v>
      </c>
      <c r="B2211" s="155" t="s">
        <v>385</v>
      </c>
      <c r="C2211" s="155" t="s">
        <v>484</v>
      </c>
      <c r="D2211" s="156" t="s">
        <v>475</v>
      </c>
      <c r="E2211" s="156" t="s">
        <v>105</v>
      </c>
      <c r="F2211" s="156" t="s">
        <v>109</v>
      </c>
      <c r="G2211" s="157" t="str">
        <f>VLOOKUP(Repository_table[[#This Row],[Country of Destination]],$T$11:$U$47,2,)</f>
        <v>Latin America and the Caribbean</v>
      </c>
      <c r="H2211" s="156" t="s">
        <v>482</v>
      </c>
      <c r="I2211" s="156" t="s">
        <v>386</v>
      </c>
      <c r="J2211" s="158">
        <v>3269143</v>
      </c>
      <c r="K2211" s="159"/>
      <c r="L2211" s="176"/>
      <c r="N2211" s="119"/>
    </row>
    <row r="2212" spans="1:14" s="17" customFormat="1" ht="25" x14ac:dyDescent="0.25">
      <c r="A2212" s="154">
        <v>44304</v>
      </c>
      <c r="B2212" s="155" t="s">
        <v>296</v>
      </c>
      <c r="C2212" s="155" t="s">
        <v>297</v>
      </c>
      <c r="D2212" s="156" t="s">
        <v>401</v>
      </c>
      <c r="E2212" s="156" t="s">
        <v>105</v>
      </c>
      <c r="F2212" s="156" t="s">
        <v>193</v>
      </c>
      <c r="G2212" s="157" t="str">
        <f>VLOOKUP(Repository_table[[#This Row],[Country of Destination]],$T$11:$U$47,2,)</f>
        <v>Europe and Central Asia</v>
      </c>
      <c r="H2212" s="156" t="s">
        <v>514</v>
      </c>
      <c r="I2212" s="156" t="s">
        <v>300</v>
      </c>
      <c r="J2212" s="158">
        <v>3660376</v>
      </c>
      <c r="K2212" s="159"/>
      <c r="L2212" s="176"/>
      <c r="N2212" s="119"/>
    </row>
    <row r="2213" spans="1:14" s="17" customFormat="1" ht="25" x14ac:dyDescent="0.25">
      <c r="A2213" s="154">
        <v>44304</v>
      </c>
      <c r="B2213" s="155" t="s">
        <v>458</v>
      </c>
      <c r="C2213" s="155" t="s">
        <v>458</v>
      </c>
      <c r="D2213" s="156" t="s">
        <v>543</v>
      </c>
      <c r="E2213" s="156" t="s">
        <v>105</v>
      </c>
      <c r="F2213" s="156" t="s">
        <v>281</v>
      </c>
      <c r="G2213" s="157" t="str">
        <f>VLOOKUP(Repository_table[[#This Row],[Country of Destination]],$T$11:$U$47,2,)</f>
        <v>Europe and Central Asia</v>
      </c>
      <c r="H2213" s="156" t="s">
        <v>108</v>
      </c>
      <c r="I2213" s="156" t="s">
        <v>430</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563</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401</v>
      </c>
      <c r="E2216" s="156" t="s">
        <v>105</v>
      </c>
      <c r="F2216" s="156" t="s">
        <v>121</v>
      </c>
      <c r="G2216" s="157" t="str">
        <f>VLOOKUP(Repository_table[[#This Row],[Country of Destination]],$T$11:$U$47,2,)</f>
        <v>Europe and Central Asia</v>
      </c>
      <c r="H2216" s="156" t="s">
        <v>481</v>
      </c>
      <c r="I2216" s="156" t="s">
        <v>300</v>
      </c>
      <c r="J2216" s="158">
        <v>3432115</v>
      </c>
      <c r="K2216" s="159"/>
      <c r="L2216" s="176"/>
      <c r="N2216" s="119"/>
    </row>
    <row r="2217" spans="1:14" s="17" customFormat="1" x14ac:dyDescent="0.25">
      <c r="A2217" s="154">
        <v>44305</v>
      </c>
      <c r="B2217" s="155" t="s">
        <v>58</v>
      </c>
      <c r="C2217" s="155" t="s">
        <v>58</v>
      </c>
      <c r="D2217" s="156" t="s">
        <v>246</v>
      </c>
      <c r="E2217" s="156" t="s">
        <v>105</v>
      </c>
      <c r="F2217" s="156" t="s">
        <v>287</v>
      </c>
      <c r="G2217" s="157" t="str">
        <f>VLOOKUP(Repository_table[[#This Row],[Country of Destination]],$T$11:$U$47,2,)</f>
        <v>East Asia and Pacific</v>
      </c>
      <c r="H2217" s="156" t="s">
        <v>542</v>
      </c>
      <c r="I2217" s="156" t="s">
        <v>265</v>
      </c>
      <c r="J2217" s="158">
        <v>3637192</v>
      </c>
      <c r="K2217" s="159"/>
      <c r="L2217" s="176"/>
      <c r="N2217" s="119"/>
    </row>
    <row r="2218" spans="1:14" s="17" customFormat="1" x14ac:dyDescent="0.25">
      <c r="A2218" s="154">
        <v>44306</v>
      </c>
      <c r="B2218" s="155" t="s">
        <v>385</v>
      </c>
      <c r="C2218" s="155" t="s">
        <v>457</v>
      </c>
      <c r="D2218" s="156" t="s">
        <v>475</v>
      </c>
      <c r="E2218" s="156" t="s">
        <v>105</v>
      </c>
      <c r="F2218" s="156" t="s">
        <v>109</v>
      </c>
      <c r="G2218" s="157" t="str">
        <f>VLOOKUP(Repository_table[[#This Row],[Country of Destination]],$T$11:$U$47,2,)</f>
        <v>Latin America and the Caribbean</v>
      </c>
      <c r="H2218" s="156" t="s">
        <v>336</v>
      </c>
      <c r="I2218" s="156" t="s">
        <v>386</v>
      </c>
      <c r="J2218" s="158">
        <v>3424470</v>
      </c>
      <c r="K2218" s="159"/>
      <c r="L2218" s="176"/>
      <c r="N2218" s="119"/>
    </row>
    <row r="2219" spans="1:14" s="17" customFormat="1" ht="25" x14ac:dyDescent="0.25">
      <c r="A2219" s="154">
        <v>44307</v>
      </c>
      <c r="B2219" s="155" t="s">
        <v>296</v>
      </c>
      <c r="C2219" s="155" t="s">
        <v>297</v>
      </c>
      <c r="D2219" s="156" t="s">
        <v>401</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458</v>
      </c>
      <c r="C2220" s="155" t="s">
        <v>458</v>
      </c>
      <c r="D2220" s="156" t="s">
        <v>543</v>
      </c>
      <c r="E2220" s="156" t="s">
        <v>105</v>
      </c>
      <c r="F2220" s="156" t="s">
        <v>78</v>
      </c>
      <c r="G2220" s="157" t="str">
        <f>VLOOKUP(Repository_table[[#This Row],[Country of Destination]],$T$11:$U$47,2,)</f>
        <v>East Asia and Pacific</v>
      </c>
      <c r="H2220" s="156" t="s">
        <v>469</v>
      </c>
      <c r="I2220" s="156" t="s">
        <v>430</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344</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403</v>
      </c>
      <c r="I2222" s="156" t="s">
        <v>265</v>
      </c>
      <c r="J2222" s="158">
        <v>3266671</v>
      </c>
      <c r="K2222" s="159"/>
      <c r="L2222" s="176"/>
      <c r="N2222" s="119"/>
    </row>
    <row r="2223" spans="1:14" s="17" customFormat="1" x14ac:dyDescent="0.25">
      <c r="A2223" s="154">
        <v>44308</v>
      </c>
      <c r="B2223" s="155" t="s">
        <v>385</v>
      </c>
      <c r="C2223" s="155" t="s">
        <v>456</v>
      </c>
      <c r="D2223" s="156" t="s">
        <v>412</v>
      </c>
      <c r="E2223" s="156" t="s">
        <v>105</v>
      </c>
      <c r="F2223" s="156" t="s">
        <v>360</v>
      </c>
      <c r="G2223" s="157" t="str">
        <f>VLOOKUP(Repository_table[[#This Row],[Country of Destination]],$T$11:$U$47,2,)</f>
        <v>East Asia and Pacific</v>
      </c>
      <c r="H2223" s="156" t="s">
        <v>203</v>
      </c>
      <c r="I2223" s="156" t="s">
        <v>386</v>
      </c>
      <c r="J2223" s="158">
        <v>3678201</v>
      </c>
      <c r="K2223" s="159"/>
      <c r="L2223" s="176"/>
      <c r="N2223" s="119"/>
    </row>
    <row r="2224" spans="1:14" s="17" customFormat="1" ht="25" x14ac:dyDescent="0.25">
      <c r="A2224" s="154">
        <v>44308</v>
      </c>
      <c r="B2224" s="155" t="s">
        <v>296</v>
      </c>
      <c r="C2224" s="155" t="s">
        <v>297</v>
      </c>
      <c r="D2224" s="156" t="s">
        <v>401</v>
      </c>
      <c r="E2224" s="156" t="s">
        <v>105</v>
      </c>
      <c r="F2224" s="156" t="s">
        <v>200</v>
      </c>
      <c r="G2224" s="157" t="str">
        <f>VLOOKUP(Repository_table[[#This Row],[Country of Destination]],$T$11:$U$47,2,)</f>
        <v>Europe and Central Asia</v>
      </c>
      <c r="H2224" s="156" t="s">
        <v>508</v>
      </c>
      <c r="I2224" s="156" t="s">
        <v>300</v>
      </c>
      <c r="J2224" s="158">
        <v>3263655</v>
      </c>
      <c r="K2224" s="159"/>
      <c r="L2224" s="176"/>
      <c r="N2224" s="119"/>
    </row>
    <row r="2225" spans="1:14" s="17" customFormat="1" x14ac:dyDescent="0.25">
      <c r="A2225" s="154">
        <v>44308</v>
      </c>
      <c r="B2225" s="155" t="s">
        <v>521</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458</v>
      </c>
      <c r="C2226" s="155" t="s">
        <v>458</v>
      </c>
      <c r="D2226" s="156" t="s">
        <v>543</v>
      </c>
      <c r="E2226" s="156" t="s">
        <v>105</v>
      </c>
      <c r="F2226" s="156" t="s">
        <v>452</v>
      </c>
      <c r="G2226" s="157" t="str">
        <f>VLOOKUP(Repository_table[[#This Row],[Country of Destination]],$T$11:$U$47,2,)</f>
        <v>South Asia</v>
      </c>
      <c r="H2226" s="156" t="s">
        <v>175</v>
      </c>
      <c r="I2226" s="156" t="s">
        <v>430</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385</v>
      </c>
      <c r="C2228" s="155" t="s">
        <v>456</v>
      </c>
      <c r="D2228" s="156" t="s">
        <v>412</v>
      </c>
      <c r="E2228" s="156" t="s">
        <v>105</v>
      </c>
      <c r="F2228" s="156" t="s">
        <v>69</v>
      </c>
      <c r="G2228" s="157" t="str">
        <f>VLOOKUP(Repository_table[[#This Row],[Country of Destination]],$T$11:$U$47,2,)</f>
        <v>East Asia and Pacific</v>
      </c>
      <c r="H2228" s="156" t="s">
        <v>277</v>
      </c>
      <c r="I2228" s="156" t="s">
        <v>386</v>
      </c>
      <c r="J2228" s="158">
        <v>3566799</v>
      </c>
      <c r="K2228" s="159"/>
      <c r="L2228" s="176"/>
      <c r="N2228" s="119"/>
    </row>
    <row r="2229" spans="1:14" s="17" customFormat="1" ht="25" x14ac:dyDescent="0.25">
      <c r="A2229" s="154">
        <v>44310</v>
      </c>
      <c r="B2229" s="155" t="s">
        <v>458</v>
      </c>
      <c r="C2229" s="155" t="s">
        <v>458</v>
      </c>
      <c r="D2229" s="156" t="s">
        <v>543</v>
      </c>
      <c r="E2229" s="156" t="s">
        <v>105</v>
      </c>
      <c r="F2229" s="156" t="s">
        <v>281</v>
      </c>
      <c r="G2229" s="157" t="str">
        <f>VLOOKUP(Repository_table[[#This Row],[Country of Destination]],$T$11:$U$47,2,)</f>
        <v>Europe and Central Asia</v>
      </c>
      <c r="H2229" s="156" t="s">
        <v>487</v>
      </c>
      <c r="I2229" s="156" t="s">
        <v>430</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561</v>
      </c>
      <c r="I2230" s="156" t="s">
        <v>265</v>
      </c>
      <c r="J2230" s="158">
        <v>3806788</v>
      </c>
      <c r="K2230" s="159"/>
      <c r="L2230" s="176"/>
      <c r="N2230" s="119"/>
    </row>
    <row r="2231" spans="1:14" s="17" customFormat="1" x14ac:dyDescent="0.25">
      <c r="A2231" s="154">
        <v>44311</v>
      </c>
      <c r="B2231" s="155" t="s">
        <v>385</v>
      </c>
      <c r="C2231" s="155" t="s">
        <v>457</v>
      </c>
      <c r="D2231" s="156" t="s">
        <v>412</v>
      </c>
      <c r="E2231" s="156" t="s">
        <v>105</v>
      </c>
      <c r="F2231" s="156" t="s">
        <v>78</v>
      </c>
      <c r="G2231" s="157" t="str">
        <f>VLOOKUP(Repository_table[[#This Row],[Country of Destination]],$T$11:$U$47,2,)</f>
        <v>East Asia and Pacific</v>
      </c>
      <c r="H2231" s="156" t="s">
        <v>366</v>
      </c>
      <c r="I2231" s="156" t="s">
        <v>386</v>
      </c>
      <c r="J2231" s="158">
        <v>3316629</v>
      </c>
      <c r="K2231" s="159"/>
      <c r="L2231" s="176"/>
      <c r="N2231" s="119"/>
    </row>
    <row r="2232" spans="1:14" s="17" customFormat="1" ht="25" x14ac:dyDescent="0.25">
      <c r="A2232" s="154">
        <v>44311</v>
      </c>
      <c r="B2232" s="155" t="s">
        <v>458</v>
      </c>
      <c r="C2232" s="155" t="s">
        <v>458</v>
      </c>
      <c r="D2232" s="156" t="s">
        <v>543</v>
      </c>
      <c r="E2232" s="156" t="s">
        <v>105</v>
      </c>
      <c r="F2232" s="156" t="s">
        <v>173</v>
      </c>
      <c r="G2232" s="157" t="str">
        <f>VLOOKUP(Repository_table[[#This Row],[Country of Destination]],$T$11:$U$47,2,)</f>
        <v>Latin America and the Caribbean</v>
      </c>
      <c r="H2232" s="156" t="s">
        <v>562</v>
      </c>
      <c r="I2232" s="156" t="s">
        <v>430</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564</v>
      </c>
      <c r="I2234" s="156" t="s">
        <v>265</v>
      </c>
      <c r="J2234" s="158">
        <v>3659679</v>
      </c>
      <c r="K2234" s="159"/>
      <c r="L2234" s="176"/>
      <c r="N2234" s="119"/>
    </row>
    <row r="2235" spans="1:14" s="17" customFormat="1" ht="25" x14ac:dyDescent="0.25">
      <c r="A2235" s="154">
        <v>44312</v>
      </c>
      <c r="B2235" s="155" t="s">
        <v>296</v>
      </c>
      <c r="C2235" s="155" t="s">
        <v>297</v>
      </c>
      <c r="D2235" s="156" t="s">
        <v>401</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521</v>
      </c>
      <c r="C2236" s="155" t="s">
        <v>208</v>
      </c>
      <c r="D2236" s="156" t="s">
        <v>257</v>
      </c>
      <c r="E2236" s="156" t="s">
        <v>105</v>
      </c>
      <c r="F2236" s="156" t="s">
        <v>121</v>
      </c>
      <c r="G2236" s="157" t="str">
        <f>VLOOKUP(Repository_table[[#This Row],[Country of Destination]],$T$11:$U$47,2,)</f>
        <v>Europe and Central Asia</v>
      </c>
      <c r="H2236" s="156" t="s">
        <v>515</v>
      </c>
      <c r="I2236" s="156" t="s">
        <v>258</v>
      </c>
      <c r="J2236" s="158">
        <v>3494345</v>
      </c>
      <c r="K2236" s="159"/>
      <c r="L2236" s="176"/>
      <c r="N2236" s="119"/>
    </row>
    <row r="2237" spans="1:14" s="17" customFormat="1" x14ac:dyDescent="0.25">
      <c r="A2237" s="154">
        <v>44313</v>
      </c>
      <c r="B2237" s="155" t="s">
        <v>385</v>
      </c>
      <c r="C2237" s="155" t="s">
        <v>484</v>
      </c>
      <c r="D2237" s="156" t="s">
        <v>475</v>
      </c>
      <c r="E2237" s="156" t="s">
        <v>105</v>
      </c>
      <c r="F2237" s="156" t="s">
        <v>181</v>
      </c>
      <c r="G2237" s="157" t="str">
        <f>VLOOKUP(Repository_table[[#This Row],[Country of Destination]],$T$11:$U$47,2,)</f>
        <v>Latin America and the Caribbean</v>
      </c>
      <c r="H2237" s="156" t="s">
        <v>536</v>
      </c>
      <c r="I2237" s="156" t="s">
        <v>386</v>
      </c>
      <c r="J2237" s="158">
        <v>2353120</v>
      </c>
      <c r="K2237" s="159"/>
      <c r="L2237" s="176"/>
      <c r="N2237" s="119"/>
    </row>
    <row r="2238" spans="1:14" s="17" customFormat="1" ht="25" x14ac:dyDescent="0.25">
      <c r="A2238" s="154">
        <v>44313</v>
      </c>
      <c r="B2238" s="155" t="s">
        <v>296</v>
      </c>
      <c r="C2238" s="155" t="s">
        <v>297</v>
      </c>
      <c r="D2238" s="156" t="s">
        <v>401</v>
      </c>
      <c r="E2238" s="156" t="s">
        <v>105</v>
      </c>
      <c r="F2238" s="156" t="s">
        <v>236</v>
      </c>
      <c r="G2238" s="157" t="str">
        <f>VLOOKUP(Repository_table[[#This Row],[Country of Destination]],$T$11:$U$47,2,)</f>
        <v>Europe and Central Asia</v>
      </c>
      <c r="H2238" s="156" t="s">
        <v>513</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458</v>
      </c>
      <c r="C2240" s="155" t="s">
        <v>458</v>
      </c>
      <c r="D2240" s="156" t="s">
        <v>543</v>
      </c>
      <c r="E2240" s="156" t="s">
        <v>105</v>
      </c>
      <c r="F2240" s="156" t="s">
        <v>533</v>
      </c>
      <c r="G2240" s="157" t="str">
        <f>VLOOKUP(Repository_table[[#This Row],[Country of Destination]],$T$11:$U$47,2,)</f>
        <v>Europe and Central Asia</v>
      </c>
      <c r="H2240" s="156" t="s">
        <v>374</v>
      </c>
      <c r="I2240" s="156" t="s">
        <v>430</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343</v>
      </c>
      <c r="I2241" s="156" t="s">
        <v>265</v>
      </c>
      <c r="J2241" s="158">
        <v>3266587</v>
      </c>
      <c r="K2241" s="159"/>
      <c r="L2241" s="176"/>
      <c r="N2241" s="119"/>
    </row>
    <row r="2242" spans="1:14" s="17" customFormat="1" ht="25" x14ac:dyDescent="0.25">
      <c r="A2242" s="154">
        <v>44315</v>
      </c>
      <c r="B2242" s="155" t="s">
        <v>296</v>
      </c>
      <c r="C2242" s="155" t="s">
        <v>297</v>
      </c>
      <c r="D2242" s="156" t="s">
        <v>401</v>
      </c>
      <c r="E2242" s="156" t="s">
        <v>105</v>
      </c>
      <c r="F2242" s="156" t="s">
        <v>193</v>
      </c>
      <c r="G2242" s="157" t="str">
        <f>VLOOKUP(Repository_table[[#This Row],[Country of Destination]],$T$11:$U$47,2,)</f>
        <v>Europe and Central Asia</v>
      </c>
      <c r="H2242" s="156" t="s">
        <v>425</v>
      </c>
      <c r="I2242" s="156" t="s">
        <v>300</v>
      </c>
      <c r="J2242" s="158">
        <v>3733421</v>
      </c>
      <c r="K2242" s="159"/>
      <c r="L2242" s="176"/>
      <c r="N2242" s="119"/>
    </row>
    <row r="2243" spans="1:14" s="17" customFormat="1" ht="25" x14ac:dyDescent="0.25">
      <c r="A2243" s="154">
        <v>44315</v>
      </c>
      <c r="B2243" s="155" t="s">
        <v>458</v>
      </c>
      <c r="C2243" s="155" t="s">
        <v>458</v>
      </c>
      <c r="D2243" s="156" t="s">
        <v>543</v>
      </c>
      <c r="E2243" s="156" t="s">
        <v>105</v>
      </c>
      <c r="F2243" s="156" t="s">
        <v>236</v>
      </c>
      <c r="G2243" s="157" t="str">
        <f>VLOOKUP(Repository_table[[#This Row],[Country of Destination]],$T$11:$U$47,2,)</f>
        <v>Europe and Central Asia</v>
      </c>
      <c r="H2243" s="156" t="s">
        <v>230</v>
      </c>
      <c r="I2243" s="156" t="s">
        <v>430</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565</v>
      </c>
      <c r="I2244" s="156" t="s">
        <v>265</v>
      </c>
      <c r="J2244" s="158">
        <v>5204756</v>
      </c>
      <c r="K2244" s="159"/>
      <c r="L2244" s="176"/>
      <c r="N2244" s="119"/>
    </row>
    <row r="2245" spans="1:14" s="17" customFormat="1" x14ac:dyDescent="0.25">
      <c r="A2245" s="154">
        <v>44315</v>
      </c>
      <c r="B2245" s="155" t="s">
        <v>462</v>
      </c>
      <c r="C2245" s="155" t="s">
        <v>86</v>
      </c>
      <c r="D2245" s="156" t="s">
        <v>526</v>
      </c>
      <c r="E2245" s="156" t="s">
        <v>105</v>
      </c>
      <c r="F2245" s="156" t="s">
        <v>113</v>
      </c>
      <c r="G2245" s="157" t="str">
        <f>VLOOKUP(Repository_table[[#This Row],[Country of Destination]],$T$11:$U$47,2,)</f>
        <v>South Asia</v>
      </c>
      <c r="H2245" s="156" t="s">
        <v>423</v>
      </c>
      <c r="I2245" s="156" t="s">
        <v>301</v>
      </c>
      <c r="J2245" s="158">
        <v>3322534</v>
      </c>
      <c r="K2245" s="159"/>
      <c r="L2245" s="176"/>
      <c r="N2245" s="119"/>
    </row>
    <row r="2246" spans="1:14" s="17" customFormat="1" x14ac:dyDescent="0.25">
      <c r="A2246" s="154">
        <v>44316</v>
      </c>
      <c r="B2246" s="155" t="s">
        <v>385</v>
      </c>
      <c r="C2246" s="155" t="s">
        <v>456</v>
      </c>
      <c r="D2246" s="156" t="s">
        <v>412</v>
      </c>
      <c r="E2246" s="156" t="s">
        <v>105</v>
      </c>
      <c r="F2246" s="156" t="s">
        <v>78</v>
      </c>
      <c r="G2246" s="157" t="str">
        <f>VLOOKUP(Repository_table[[#This Row],[Country of Destination]],$T$11:$U$47,2,)</f>
        <v>East Asia and Pacific</v>
      </c>
      <c r="H2246" s="156" t="s">
        <v>478</v>
      </c>
      <c r="I2246" s="156" t="s">
        <v>386</v>
      </c>
      <c r="J2246" s="158">
        <v>3517943</v>
      </c>
      <c r="K2246" s="159"/>
      <c r="L2246" s="176"/>
      <c r="N2246" s="119"/>
    </row>
    <row r="2247" spans="1:14" s="17" customFormat="1" ht="25" x14ac:dyDescent="0.25">
      <c r="A2247" s="154">
        <v>44316</v>
      </c>
      <c r="B2247" s="155" t="s">
        <v>296</v>
      </c>
      <c r="C2247" s="155" t="s">
        <v>297</v>
      </c>
      <c r="D2247" s="156" t="s">
        <v>401</v>
      </c>
      <c r="E2247" s="156" t="s">
        <v>105</v>
      </c>
      <c r="F2247" s="156" t="s">
        <v>360</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458</v>
      </c>
      <c r="C2248" s="155" t="s">
        <v>458</v>
      </c>
      <c r="D2248" s="156" t="s">
        <v>543</v>
      </c>
      <c r="E2248" s="156" t="s">
        <v>105</v>
      </c>
      <c r="F2248" s="156" t="s">
        <v>248</v>
      </c>
      <c r="G2248" s="157" t="str">
        <f>VLOOKUP(Repository_table[[#This Row],[Country of Destination]],$T$11:$U$47,2,)</f>
        <v>Europe and Central Asia</v>
      </c>
      <c r="H2248" s="156" t="s">
        <v>507</v>
      </c>
      <c r="I2248" s="156" t="s">
        <v>430</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409</v>
      </c>
      <c r="I2249" s="156" t="s">
        <v>265</v>
      </c>
      <c r="J2249" s="158">
        <v>3688862</v>
      </c>
      <c r="K2249" s="159"/>
      <c r="L2249" s="176"/>
      <c r="N2249" s="119"/>
    </row>
    <row r="2250" spans="1:14" s="17" customFormat="1" ht="25" x14ac:dyDescent="0.25">
      <c r="A2250" s="154">
        <v>44317</v>
      </c>
      <c r="B2250" s="155" t="s">
        <v>296</v>
      </c>
      <c r="C2250" s="155" t="s">
        <v>297</v>
      </c>
      <c r="D2250" s="156" t="s">
        <v>401</v>
      </c>
      <c r="E2250" s="156" t="s">
        <v>105</v>
      </c>
      <c r="F2250" s="156" t="s">
        <v>121</v>
      </c>
      <c r="G2250" s="157" t="str">
        <f>VLOOKUP(Repository_table[[#This Row],[Country of Destination]],$T$11:$U$47,2,)</f>
        <v>Europe and Central Asia</v>
      </c>
      <c r="H2250" s="156" t="s">
        <v>568</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385</v>
      </c>
      <c r="C2252" s="155" t="s">
        <v>457</v>
      </c>
      <c r="D2252" s="156" t="s">
        <v>412</v>
      </c>
      <c r="E2252" s="156" t="s">
        <v>105</v>
      </c>
      <c r="F2252" s="156" t="s">
        <v>78</v>
      </c>
      <c r="G2252" s="157" t="str">
        <f>VLOOKUP(Repository_table[[#This Row],[Country of Destination]],$T$11:$U$47,2,)</f>
        <v>East Asia and Pacific</v>
      </c>
      <c r="H2252" s="156" t="s">
        <v>387</v>
      </c>
      <c r="I2252" s="156" t="s">
        <v>386</v>
      </c>
      <c r="J2252" s="158">
        <v>3751594</v>
      </c>
      <c r="K2252" s="159"/>
      <c r="L2252" s="176"/>
      <c r="N2252" s="119"/>
    </row>
    <row r="2253" spans="1:14" s="17" customFormat="1" x14ac:dyDescent="0.25">
      <c r="A2253" s="154">
        <v>44318</v>
      </c>
      <c r="B2253" s="155" t="s">
        <v>521</v>
      </c>
      <c r="C2253" s="155" t="s">
        <v>207</v>
      </c>
      <c r="D2253" s="156" t="s">
        <v>257</v>
      </c>
      <c r="E2253" s="156" t="s">
        <v>105</v>
      </c>
      <c r="F2253" s="156" t="s">
        <v>236</v>
      </c>
      <c r="G2253" s="157" t="str">
        <f>VLOOKUP(Repository_table[[#This Row],[Country of Destination]],$T$11:$U$47,2,)</f>
        <v>Europe and Central Asia</v>
      </c>
      <c r="H2253" s="156" t="s">
        <v>477</v>
      </c>
      <c r="I2253" s="156" t="s">
        <v>258</v>
      </c>
      <c r="J2253" s="158">
        <v>3426091</v>
      </c>
      <c r="K2253" s="159"/>
      <c r="L2253" s="176"/>
      <c r="N2253" s="119"/>
    </row>
    <row r="2254" spans="1:14" s="17" customFormat="1" x14ac:dyDescent="0.25">
      <c r="A2254" s="154">
        <v>44318</v>
      </c>
      <c r="B2254" s="155" t="s">
        <v>432</v>
      </c>
      <c r="C2254" s="155" t="s">
        <v>471</v>
      </c>
      <c r="D2254" s="156" t="s">
        <v>460</v>
      </c>
      <c r="E2254" s="156" t="s">
        <v>105</v>
      </c>
      <c r="F2254" s="156" t="s">
        <v>69</v>
      </c>
      <c r="G2254" s="157" t="str">
        <f>VLOOKUP(Repository_table[[#This Row],[Country of Destination]],$T$11:$U$47,2,)</f>
        <v>East Asia and Pacific</v>
      </c>
      <c r="H2254" s="156" t="s">
        <v>511</v>
      </c>
      <c r="I2254" s="156" t="s">
        <v>430</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385</v>
      </c>
      <c r="C2256" s="155" t="s">
        <v>456</v>
      </c>
      <c r="D2256" s="156" t="s">
        <v>412</v>
      </c>
      <c r="E2256" s="156" t="s">
        <v>105</v>
      </c>
      <c r="F2256" s="156" t="s">
        <v>78</v>
      </c>
      <c r="G2256" s="157" t="str">
        <f>VLOOKUP(Repository_table[[#This Row],[Country of Destination]],$T$11:$U$47,2,)</f>
        <v>East Asia and Pacific</v>
      </c>
      <c r="H2256" s="156" t="s">
        <v>428</v>
      </c>
      <c r="I2256" s="156" t="s">
        <v>386</v>
      </c>
      <c r="J2256" s="158">
        <v>3492527</v>
      </c>
      <c r="K2256" s="159"/>
      <c r="L2256" s="176"/>
      <c r="N2256" s="119"/>
    </row>
    <row r="2257" spans="1:14" s="17" customFormat="1" ht="25" x14ac:dyDescent="0.25">
      <c r="A2257" s="154">
        <v>44319</v>
      </c>
      <c r="B2257" s="155" t="s">
        <v>296</v>
      </c>
      <c r="C2257" s="155" t="s">
        <v>297</v>
      </c>
      <c r="D2257" s="156" t="s">
        <v>401</v>
      </c>
      <c r="E2257" s="156" t="s">
        <v>105</v>
      </c>
      <c r="F2257" s="156" t="s">
        <v>66</v>
      </c>
      <c r="G2257" s="157" t="str">
        <f>VLOOKUP(Repository_table[[#This Row],[Country of Destination]],$T$11:$U$47,2,)</f>
        <v>Europe and Central Asia</v>
      </c>
      <c r="H2257" s="156" t="s">
        <v>528</v>
      </c>
      <c r="I2257" s="156" t="s">
        <v>300</v>
      </c>
      <c r="J2257" s="158">
        <v>3689159</v>
      </c>
      <c r="K2257" s="159"/>
      <c r="L2257" s="176"/>
      <c r="N2257" s="119"/>
    </row>
    <row r="2258" spans="1:14" s="17" customFormat="1" x14ac:dyDescent="0.25">
      <c r="A2258" s="154">
        <v>44319</v>
      </c>
      <c r="B2258" s="155" t="s">
        <v>432</v>
      </c>
      <c r="C2258" s="155" t="s">
        <v>471</v>
      </c>
      <c r="D2258" s="156" t="s">
        <v>460</v>
      </c>
      <c r="E2258" s="156" t="s">
        <v>105</v>
      </c>
      <c r="F2258" s="156" t="s">
        <v>173</v>
      </c>
      <c r="G2258" s="157" t="str">
        <f>VLOOKUP(Repository_table[[#This Row],[Country of Destination]],$T$11:$U$47,2,)</f>
        <v>Latin America and the Caribbean</v>
      </c>
      <c r="H2258" s="156" t="s">
        <v>259</v>
      </c>
      <c r="I2258" s="156" t="s">
        <v>430</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385</v>
      </c>
      <c r="C2261" s="155" t="s">
        <v>456</v>
      </c>
      <c r="D2261" s="156" t="s">
        <v>412</v>
      </c>
      <c r="E2261" s="156" t="s">
        <v>105</v>
      </c>
      <c r="F2261" s="156" t="s">
        <v>452</v>
      </c>
      <c r="G2261" s="157" t="str">
        <f>VLOOKUP(Repository_table[[#This Row],[Country of Destination]],$T$11:$U$47,2,)</f>
        <v>South Asia</v>
      </c>
      <c r="H2261" s="156" t="s">
        <v>569</v>
      </c>
      <c r="I2261" s="156" t="s">
        <v>386</v>
      </c>
      <c r="J2261" s="158">
        <v>3654576</v>
      </c>
      <c r="K2261" s="159"/>
      <c r="L2261" s="176"/>
      <c r="N2261" s="119"/>
    </row>
    <row r="2262" spans="1:14" s="17" customFormat="1" ht="25" x14ac:dyDescent="0.25">
      <c r="A2262" s="154">
        <v>44321</v>
      </c>
      <c r="B2262" s="155" t="s">
        <v>296</v>
      </c>
      <c r="C2262" s="155" t="s">
        <v>297</v>
      </c>
      <c r="D2262" s="156" t="s">
        <v>401</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522</v>
      </c>
      <c r="I2263" s="156" t="s">
        <v>265</v>
      </c>
      <c r="J2263" s="158">
        <v>3446252</v>
      </c>
      <c r="K2263" s="159"/>
      <c r="L2263" s="176"/>
      <c r="N2263" s="119"/>
    </row>
    <row r="2264" spans="1:14" s="17" customFormat="1" x14ac:dyDescent="0.25">
      <c r="A2264" s="154">
        <v>44322</v>
      </c>
      <c r="B2264" s="155" t="s">
        <v>385</v>
      </c>
      <c r="C2264" s="155" t="s">
        <v>457</v>
      </c>
      <c r="D2264" s="156" t="s">
        <v>412</v>
      </c>
      <c r="E2264" s="156" t="s">
        <v>105</v>
      </c>
      <c r="F2264" s="156" t="s">
        <v>65</v>
      </c>
      <c r="G2264" s="157" t="str">
        <f>VLOOKUP(Repository_table[[#This Row],[Country of Destination]],$T$11:$U$47,2,)</f>
        <v>South Asia</v>
      </c>
      <c r="H2264" s="156" t="s">
        <v>299</v>
      </c>
      <c r="I2264" s="156" t="s">
        <v>386</v>
      </c>
      <c r="J2264" s="158">
        <v>3660689</v>
      </c>
      <c r="K2264" s="159"/>
      <c r="L2264" s="176"/>
      <c r="N2264" s="119"/>
    </row>
    <row r="2265" spans="1:14" s="17" customFormat="1" ht="25" x14ac:dyDescent="0.25">
      <c r="A2265" s="154">
        <v>44322</v>
      </c>
      <c r="B2265" s="155" t="s">
        <v>296</v>
      </c>
      <c r="C2265" s="155" t="s">
        <v>297</v>
      </c>
      <c r="D2265" s="156" t="s">
        <v>402</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402</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458</v>
      </c>
      <c r="C2267" s="155" t="s">
        <v>471</v>
      </c>
      <c r="D2267" s="156" t="s">
        <v>545</v>
      </c>
      <c r="E2267" s="156" t="s">
        <v>105</v>
      </c>
      <c r="F2267" s="156" t="s">
        <v>193</v>
      </c>
      <c r="G2267" s="157" t="str">
        <f>VLOOKUP(Repository_table[[#This Row],[Country of Destination]],$T$11:$U$47,2,)</f>
        <v>Europe and Central Asia</v>
      </c>
      <c r="H2267" s="156" t="s">
        <v>280</v>
      </c>
      <c r="I2267" s="156" t="s">
        <v>430</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554</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467</v>
      </c>
      <c r="I2269" s="156" t="s">
        <v>265</v>
      </c>
      <c r="J2269" s="158">
        <v>3272239</v>
      </c>
      <c r="K2269" s="159"/>
      <c r="L2269" s="176"/>
      <c r="N2269" s="119"/>
    </row>
    <row r="2270" spans="1:14" s="17" customFormat="1" x14ac:dyDescent="0.25">
      <c r="A2270" s="154">
        <v>44322</v>
      </c>
      <c r="B2270" s="155" t="s">
        <v>462</v>
      </c>
      <c r="C2270" s="155" t="s">
        <v>86</v>
      </c>
      <c r="D2270" s="156" t="s">
        <v>526</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401</v>
      </c>
      <c r="E2271" s="156" t="s">
        <v>105</v>
      </c>
      <c r="F2271" s="156" t="s">
        <v>69</v>
      </c>
      <c r="G2271" s="157" t="str">
        <f>VLOOKUP(Repository_table[[#This Row],[Country of Destination]],$T$11:$U$47,2,)</f>
        <v>East Asia and Pacific</v>
      </c>
      <c r="H2271" s="156" t="s">
        <v>461</v>
      </c>
      <c r="I2271" s="156" t="s">
        <v>300</v>
      </c>
      <c r="J2271" s="158">
        <v>3586553</v>
      </c>
      <c r="K2271" s="159"/>
      <c r="L2271" s="176"/>
      <c r="N2271" s="119"/>
    </row>
    <row r="2272" spans="1:14" s="17" customFormat="1" x14ac:dyDescent="0.25">
      <c r="A2272" s="154">
        <v>44323</v>
      </c>
      <c r="B2272" s="155" t="s">
        <v>432</v>
      </c>
      <c r="C2272" s="155" t="s">
        <v>471</v>
      </c>
      <c r="D2272" s="156" t="s">
        <v>460</v>
      </c>
      <c r="E2272" s="156" t="s">
        <v>105</v>
      </c>
      <c r="F2272" s="156" t="s">
        <v>78</v>
      </c>
      <c r="G2272" s="157" t="str">
        <f>VLOOKUP(Repository_table[[#This Row],[Country of Destination]],$T$11:$U$47,2,)</f>
        <v>East Asia and Pacific</v>
      </c>
      <c r="H2272" s="156" t="s">
        <v>373</v>
      </c>
      <c r="I2272" s="156" t="s">
        <v>430</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449</v>
      </c>
      <c r="I2273" s="156" t="s">
        <v>265</v>
      </c>
      <c r="J2273" s="158">
        <v>3593263</v>
      </c>
      <c r="K2273" s="159"/>
      <c r="L2273" s="176"/>
      <c r="N2273" s="119"/>
    </row>
    <row r="2274" spans="1:14" s="17" customFormat="1" x14ac:dyDescent="0.25">
      <c r="A2274" s="154">
        <v>44324</v>
      </c>
      <c r="B2274" s="155" t="s">
        <v>521</v>
      </c>
      <c r="C2274" s="155" t="s">
        <v>208</v>
      </c>
      <c r="D2274" s="156" t="s">
        <v>257</v>
      </c>
      <c r="E2274" s="156" t="s">
        <v>105</v>
      </c>
      <c r="F2274" s="156" t="s">
        <v>78</v>
      </c>
      <c r="G2274" s="157" t="str">
        <f>VLOOKUP(Repository_table[[#This Row],[Country of Destination]],$T$11:$U$47,2,)</f>
        <v>East Asia and Pacific</v>
      </c>
      <c r="H2274" s="156" t="s">
        <v>447</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532</v>
      </c>
      <c r="I2275" s="156" t="s">
        <v>265</v>
      </c>
      <c r="J2275" s="158">
        <v>3643745</v>
      </c>
      <c r="K2275" s="159"/>
      <c r="L2275" s="176"/>
      <c r="N2275" s="119"/>
    </row>
    <row r="2276" spans="1:14" s="17" customFormat="1" x14ac:dyDescent="0.25">
      <c r="A2276" s="154">
        <v>44325</v>
      </c>
      <c r="B2276" s="155" t="s">
        <v>385</v>
      </c>
      <c r="C2276" s="155" t="s">
        <v>456</v>
      </c>
      <c r="D2276" s="156" t="s">
        <v>412</v>
      </c>
      <c r="E2276" s="156" t="s">
        <v>105</v>
      </c>
      <c r="F2276" s="156" t="s">
        <v>121</v>
      </c>
      <c r="G2276" s="157" t="str">
        <f>VLOOKUP(Repository_table[[#This Row],[Country of Destination]],$T$11:$U$47,2,)</f>
        <v>Europe and Central Asia</v>
      </c>
      <c r="H2276" s="156" t="s">
        <v>413</v>
      </c>
      <c r="I2276" s="156" t="s">
        <v>386</v>
      </c>
      <c r="J2276" s="158">
        <v>3488158</v>
      </c>
      <c r="K2276" s="159"/>
      <c r="L2276" s="176"/>
      <c r="N2276" s="119"/>
    </row>
    <row r="2277" spans="1:14" s="17" customFormat="1" ht="25" x14ac:dyDescent="0.25">
      <c r="A2277" s="154">
        <v>44325</v>
      </c>
      <c r="B2277" s="155" t="s">
        <v>296</v>
      </c>
      <c r="C2277" s="155" t="s">
        <v>297</v>
      </c>
      <c r="D2277" s="156" t="s">
        <v>401</v>
      </c>
      <c r="E2277" s="156" t="s">
        <v>105</v>
      </c>
      <c r="F2277" s="156" t="s">
        <v>65</v>
      </c>
      <c r="G2277" s="157" t="str">
        <f>VLOOKUP(Repository_table[[#This Row],[Country of Destination]],$T$11:$U$47,2,)</f>
        <v>South Asia</v>
      </c>
      <c r="H2277" s="156" t="s">
        <v>547</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521</v>
      </c>
      <c r="C2279" s="155" t="s">
        <v>207</v>
      </c>
      <c r="D2279" s="156" t="s">
        <v>257</v>
      </c>
      <c r="E2279" s="156" t="s">
        <v>105</v>
      </c>
      <c r="F2279" s="156" t="s">
        <v>69</v>
      </c>
      <c r="G2279" s="157" t="str">
        <f>VLOOKUP(Repository_table[[#This Row],[Country of Destination]],$T$11:$U$47,2,)</f>
        <v>East Asia and Pacific</v>
      </c>
      <c r="H2279" s="156" t="s">
        <v>364</v>
      </c>
      <c r="I2279" s="156" t="s">
        <v>258</v>
      </c>
      <c r="J2279" s="158">
        <v>3218102</v>
      </c>
      <c r="K2279" s="159"/>
      <c r="L2279" s="176"/>
      <c r="N2279" s="119"/>
    </row>
    <row r="2280" spans="1:14" s="17" customFormat="1" x14ac:dyDescent="0.25">
      <c r="A2280" s="154">
        <v>44326</v>
      </c>
      <c r="B2280" s="155" t="s">
        <v>432</v>
      </c>
      <c r="C2280" s="155" t="s">
        <v>471</v>
      </c>
      <c r="D2280" s="156" t="s">
        <v>460</v>
      </c>
      <c r="E2280" s="156" t="s">
        <v>105</v>
      </c>
      <c r="F2280" s="156" t="s">
        <v>106</v>
      </c>
      <c r="G2280" s="157" t="str">
        <f>VLOOKUP(Repository_table[[#This Row],[Country of Destination]],$T$11:$U$47,2,)</f>
        <v>Europe and Central Asia</v>
      </c>
      <c r="H2280" s="156" t="s">
        <v>493</v>
      </c>
      <c r="I2280" s="156" t="s">
        <v>430</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401</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458</v>
      </c>
      <c r="C2283" s="155" t="s">
        <v>471</v>
      </c>
      <c r="D2283" s="156" t="s">
        <v>545</v>
      </c>
      <c r="E2283" s="156" t="s">
        <v>105</v>
      </c>
      <c r="F2283" s="156" t="s">
        <v>174</v>
      </c>
      <c r="G2283" s="157" t="str">
        <f>VLOOKUP(Repository_table[[#This Row],[Country of Destination]],$T$11:$U$47,2,)</f>
        <v>Latin America and the Caribbean</v>
      </c>
      <c r="H2283" s="156" t="s">
        <v>353</v>
      </c>
      <c r="I2283" s="156" t="s">
        <v>430</v>
      </c>
      <c r="J2283" s="158">
        <v>2184277</v>
      </c>
      <c r="K2283" s="159"/>
      <c r="L2283" s="176" t="s">
        <v>57</v>
      </c>
      <c r="N2283" s="119"/>
    </row>
    <row r="2284" spans="1:14" s="17" customFormat="1" x14ac:dyDescent="0.25">
      <c r="A2284" s="154">
        <v>44327</v>
      </c>
      <c r="B2284" s="155" t="s">
        <v>432</v>
      </c>
      <c r="C2284" s="155" t="s">
        <v>471</v>
      </c>
      <c r="D2284" s="156" t="s">
        <v>460</v>
      </c>
      <c r="E2284" s="156" t="s">
        <v>105</v>
      </c>
      <c r="F2284" s="156" t="s">
        <v>173</v>
      </c>
      <c r="G2284" s="157" t="str">
        <f>VLOOKUP(Repository_table[[#This Row],[Country of Destination]],$T$11:$U$47,2,)</f>
        <v>Latin America and the Caribbean</v>
      </c>
      <c r="H2284" s="156" t="s">
        <v>353</v>
      </c>
      <c r="I2284" s="156" t="s">
        <v>430</v>
      </c>
      <c r="J2284" s="158">
        <v>948987</v>
      </c>
      <c r="K2284" s="159"/>
      <c r="L2284" s="176" t="s">
        <v>57</v>
      </c>
      <c r="N2284" s="119"/>
    </row>
    <row r="2285" spans="1:14" s="17" customFormat="1" x14ac:dyDescent="0.25">
      <c r="A2285" s="154">
        <v>44328</v>
      </c>
      <c r="B2285" s="155" t="s">
        <v>385</v>
      </c>
      <c r="C2285" s="155" t="s">
        <v>484</v>
      </c>
      <c r="D2285" s="156" t="s">
        <v>475</v>
      </c>
      <c r="E2285" s="156" t="s">
        <v>105</v>
      </c>
      <c r="F2285" s="156" t="s">
        <v>181</v>
      </c>
      <c r="G2285" s="157" t="str">
        <f>VLOOKUP(Repository_table[[#This Row],[Country of Destination]],$T$11:$U$47,2,)</f>
        <v>Latin America and the Caribbean</v>
      </c>
      <c r="H2285" s="156" t="s">
        <v>536</v>
      </c>
      <c r="I2285" s="156" t="s">
        <v>386</v>
      </c>
      <c r="J2285" s="158">
        <v>2336380</v>
      </c>
      <c r="K2285" s="159"/>
      <c r="L2285" s="176"/>
      <c r="N2285" s="119"/>
    </row>
    <row r="2286" spans="1:14" s="17" customFormat="1" x14ac:dyDescent="0.25">
      <c r="A2286" s="154">
        <v>44328</v>
      </c>
      <c r="B2286" s="155" t="s">
        <v>385</v>
      </c>
      <c r="C2286" s="155" t="s">
        <v>456</v>
      </c>
      <c r="D2286" s="156" t="s">
        <v>412</v>
      </c>
      <c r="E2286" s="156" t="s">
        <v>105</v>
      </c>
      <c r="F2286" s="156" t="s">
        <v>533</v>
      </c>
      <c r="G2286" s="157" t="str">
        <f>VLOOKUP(Repository_table[[#This Row],[Country of Destination]],$T$11:$U$47,2,)</f>
        <v>Europe and Central Asia</v>
      </c>
      <c r="H2286" s="156" t="s">
        <v>466</v>
      </c>
      <c r="I2286" s="156" t="s">
        <v>386</v>
      </c>
      <c r="J2286" s="158">
        <v>3363998</v>
      </c>
      <c r="K2286" s="159"/>
      <c r="L2286" s="176"/>
      <c r="N2286" s="119"/>
    </row>
    <row r="2287" spans="1:14" s="17" customFormat="1" ht="25" x14ac:dyDescent="0.25">
      <c r="A2287" s="154">
        <v>44328</v>
      </c>
      <c r="B2287" s="155" t="s">
        <v>296</v>
      </c>
      <c r="C2287" s="155" t="s">
        <v>297</v>
      </c>
      <c r="D2287" s="156" t="s">
        <v>401</v>
      </c>
      <c r="E2287" s="156" t="s">
        <v>105</v>
      </c>
      <c r="F2287" s="156" t="s">
        <v>174</v>
      </c>
      <c r="G2287" s="157" t="str">
        <f>VLOOKUP(Repository_table[[#This Row],[Country of Destination]],$T$11:$U$47,2,)</f>
        <v>Latin America and the Caribbean</v>
      </c>
      <c r="H2287" s="156" t="s">
        <v>400</v>
      </c>
      <c r="I2287" s="156" t="s">
        <v>300</v>
      </c>
      <c r="J2287" s="158">
        <v>2199574</v>
      </c>
      <c r="K2287" s="159"/>
      <c r="L2287" s="176" t="s">
        <v>57</v>
      </c>
      <c r="N2287" s="119"/>
    </row>
    <row r="2288" spans="1:14" s="17" customFormat="1" ht="25" x14ac:dyDescent="0.25">
      <c r="A2288" s="154">
        <v>44328</v>
      </c>
      <c r="B2288" s="155" t="s">
        <v>296</v>
      </c>
      <c r="C2288" s="155" t="s">
        <v>297</v>
      </c>
      <c r="D2288" s="156" t="s">
        <v>401</v>
      </c>
      <c r="E2288" s="156" t="s">
        <v>105</v>
      </c>
      <c r="F2288" s="156" t="s">
        <v>173</v>
      </c>
      <c r="G2288" s="157" t="str">
        <f>VLOOKUP(Repository_table[[#This Row],[Country of Destination]],$T$11:$U$47,2,)</f>
        <v>Latin America and the Caribbean</v>
      </c>
      <c r="H2288" s="156" t="s">
        <v>400</v>
      </c>
      <c r="I2288" s="156" t="s">
        <v>300</v>
      </c>
      <c r="J2288" s="158">
        <v>1033309</v>
      </c>
      <c r="K2288" s="159"/>
      <c r="L2288" s="176" t="s">
        <v>57</v>
      </c>
      <c r="N2288" s="119"/>
    </row>
    <row r="2289" spans="1:14" s="17" customFormat="1" ht="25" x14ac:dyDescent="0.25">
      <c r="A2289" s="154">
        <v>44329</v>
      </c>
      <c r="B2289" s="155" t="s">
        <v>296</v>
      </c>
      <c r="C2289" s="155" t="s">
        <v>297</v>
      </c>
      <c r="D2289" s="156" t="s">
        <v>401</v>
      </c>
      <c r="E2289" s="156" t="s">
        <v>105</v>
      </c>
      <c r="F2289" s="156" t="s">
        <v>200</v>
      </c>
      <c r="G2289" s="157" t="str">
        <f>VLOOKUP(Repository_table[[#This Row],[Country of Destination]],$T$11:$U$47,2,)</f>
        <v>Europe and Central Asia</v>
      </c>
      <c r="H2289" s="156" t="s">
        <v>424</v>
      </c>
      <c r="I2289" s="156" t="s">
        <v>300</v>
      </c>
      <c r="J2289" s="158">
        <v>3291116</v>
      </c>
      <c r="K2289" s="159"/>
      <c r="L2289" s="176"/>
      <c r="N2289" s="119"/>
    </row>
    <row r="2290" spans="1:14" s="17" customFormat="1" ht="25" x14ac:dyDescent="0.25">
      <c r="A2290" s="154">
        <v>44329</v>
      </c>
      <c r="B2290" s="155" t="s">
        <v>458</v>
      </c>
      <c r="C2290" s="155" t="s">
        <v>471</v>
      </c>
      <c r="D2290" s="156" t="s">
        <v>545</v>
      </c>
      <c r="E2290" s="156" t="s">
        <v>105</v>
      </c>
      <c r="F2290" s="156" t="s">
        <v>193</v>
      </c>
      <c r="G2290" s="157" t="str">
        <f>VLOOKUP(Repository_table[[#This Row],[Country of Destination]],$T$11:$U$47,2,)</f>
        <v>Europe and Central Asia</v>
      </c>
      <c r="H2290" s="156" t="s">
        <v>470</v>
      </c>
      <c r="I2290" s="156" t="s">
        <v>430</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385</v>
      </c>
      <c r="C2293" s="155" t="s">
        <v>457</v>
      </c>
      <c r="D2293" s="156" t="s">
        <v>412</v>
      </c>
      <c r="E2293" s="156" t="s">
        <v>105</v>
      </c>
      <c r="F2293" s="156" t="s">
        <v>360</v>
      </c>
      <c r="G2293" s="157" t="str">
        <f>VLOOKUP(Repository_table[[#This Row],[Country of Destination]],$T$11:$U$47,2,)</f>
        <v>East Asia and Pacific</v>
      </c>
      <c r="H2293" s="156" t="s">
        <v>496</v>
      </c>
      <c r="I2293" s="156" t="s">
        <v>386</v>
      </c>
      <c r="J2293" s="158">
        <v>3316269</v>
      </c>
      <c r="K2293" s="159"/>
      <c r="L2293" s="176"/>
      <c r="N2293" s="119"/>
    </row>
    <row r="2294" spans="1:14" s="17" customFormat="1" x14ac:dyDescent="0.25">
      <c r="A2294" s="154">
        <v>44330</v>
      </c>
      <c r="B2294" s="155" t="s">
        <v>521</v>
      </c>
      <c r="C2294" s="155" t="s">
        <v>208</v>
      </c>
      <c r="D2294" s="156" t="s">
        <v>257</v>
      </c>
      <c r="E2294" s="156" t="s">
        <v>105</v>
      </c>
      <c r="F2294" s="156" t="s">
        <v>236</v>
      </c>
      <c r="G2294" s="157" t="str">
        <f>VLOOKUP(Repository_table[[#This Row],[Country of Destination]],$T$11:$U$47,2,)</f>
        <v>Europe and Central Asia</v>
      </c>
      <c r="H2294" s="156" t="s">
        <v>439</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385</v>
      </c>
      <c r="C2296" s="155" t="s">
        <v>456</v>
      </c>
      <c r="D2296" s="156" t="s">
        <v>412</v>
      </c>
      <c r="E2296" s="156" t="s">
        <v>105</v>
      </c>
      <c r="F2296" s="156" t="s">
        <v>193</v>
      </c>
      <c r="G2296" s="157" t="str">
        <f>VLOOKUP(Repository_table[[#This Row],[Country of Destination]],$T$11:$U$47,2,)</f>
        <v>Europe and Central Asia</v>
      </c>
      <c r="H2296" s="156" t="s">
        <v>318</v>
      </c>
      <c r="I2296" s="156" t="s">
        <v>386</v>
      </c>
      <c r="J2296" s="158">
        <v>1488550</v>
      </c>
      <c r="K2296" s="159"/>
      <c r="L2296" s="176"/>
      <c r="N2296" s="119"/>
    </row>
    <row r="2297" spans="1:14" s="17" customFormat="1" ht="25" x14ac:dyDescent="0.25">
      <c r="A2297" s="154">
        <v>44331</v>
      </c>
      <c r="B2297" s="155" t="s">
        <v>296</v>
      </c>
      <c r="C2297" s="155" t="s">
        <v>297</v>
      </c>
      <c r="D2297" s="156" t="s">
        <v>401</v>
      </c>
      <c r="E2297" s="156" t="s">
        <v>105</v>
      </c>
      <c r="F2297" s="156" t="s">
        <v>281</v>
      </c>
      <c r="G2297" s="157" t="str">
        <f>VLOOKUP(Repository_table[[#This Row],[Country of Destination]],$T$11:$U$47,2,)</f>
        <v>Europe and Central Asia</v>
      </c>
      <c r="H2297" s="156" t="s">
        <v>426</v>
      </c>
      <c r="I2297" s="156" t="s">
        <v>300</v>
      </c>
      <c r="J2297" s="158">
        <v>3581047</v>
      </c>
      <c r="K2297" s="159"/>
      <c r="L2297" s="176"/>
      <c r="N2297" s="119"/>
    </row>
    <row r="2298" spans="1:14" s="17" customFormat="1" ht="25" x14ac:dyDescent="0.25">
      <c r="A2298" s="154">
        <v>44331</v>
      </c>
      <c r="B2298" s="155" t="s">
        <v>458</v>
      </c>
      <c r="C2298" s="155" t="s">
        <v>471</v>
      </c>
      <c r="D2298" s="156" t="s">
        <v>545</v>
      </c>
      <c r="E2298" s="156" t="s">
        <v>105</v>
      </c>
      <c r="F2298" s="156" t="s">
        <v>324</v>
      </c>
      <c r="G2298" s="157" t="str">
        <f>VLOOKUP(Repository_table[[#This Row],[Country of Destination]],$T$11:$U$47,2,)</f>
        <v>East Asia and Pacific</v>
      </c>
      <c r="H2298" s="156" t="s">
        <v>455</v>
      </c>
      <c r="I2298" s="156" t="s">
        <v>430</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458</v>
      </c>
      <c r="C2300" s="155" t="s">
        <v>471</v>
      </c>
      <c r="D2300" s="156" t="s">
        <v>545</v>
      </c>
      <c r="E2300" s="156" t="s">
        <v>105</v>
      </c>
      <c r="F2300" s="156" t="s">
        <v>200</v>
      </c>
      <c r="G2300" s="157" t="str">
        <f>VLOOKUP(Repository_table[[#This Row],[Country of Destination]],$T$11:$U$47,2,)</f>
        <v>Europe and Central Asia</v>
      </c>
      <c r="H2300" s="156" t="s">
        <v>132</v>
      </c>
      <c r="I2300" s="156" t="s">
        <v>430</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506</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506</v>
      </c>
      <c r="I2302" s="156" t="s">
        <v>265</v>
      </c>
      <c r="J2302" s="158">
        <v>1091415</v>
      </c>
      <c r="K2302" s="159"/>
      <c r="L2302" s="176" t="s">
        <v>57</v>
      </c>
      <c r="N2302" s="119"/>
    </row>
    <row r="2303" spans="1:14" s="17" customFormat="1" x14ac:dyDescent="0.25">
      <c r="A2303" s="154">
        <v>44333</v>
      </c>
      <c r="B2303" s="155" t="s">
        <v>385</v>
      </c>
      <c r="C2303" s="155" t="s">
        <v>456</v>
      </c>
      <c r="D2303" s="156" t="s">
        <v>412</v>
      </c>
      <c r="E2303" s="156" t="s">
        <v>105</v>
      </c>
      <c r="F2303" s="156" t="s">
        <v>69</v>
      </c>
      <c r="G2303" s="157" t="str">
        <f>VLOOKUP(Repository_table[[#This Row],[Country of Destination]],$T$11:$U$47,2,)</f>
        <v>East Asia and Pacific</v>
      </c>
      <c r="H2303" s="156" t="s">
        <v>168</v>
      </c>
      <c r="I2303" s="156" t="s">
        <v>386</v>
      </c>
      <c r="J2303" s="158">
        <v>2851331</v>
      </c>
      <c r="K2303" s="159"/>
      <c r="L2303" s="176"/>
      <c r="N2303" s="119"/>
    </row>
    <row r="2304" spans="1:14" s="17" customFormat="1" ht="25" x14ac:dyDescent="0.25">
      <c r="A2304" s="154">
        <v>44333</v>
      </c>
      <c r="B2304" s="155" t="s">
        <v>433</v>
      </c>
      <c r="C2304" s="155" t="s">
        <v>458</v>
      </c>
      <c r="D2304" s="156" t="s">
        <v>459</v>
      </c>
      <c r="E2304" s="156" t="s">
        <v>105</v>
      </c>
      <c r="F2304" s="156" t="s">
        <v>110</v>
      </c>
      <c r="G2304" s="157" t="str">
        <f>VLOOKUP(Repository_table[[#This Row],[Country of Destination]],$T$11:$U$47,2,)</f>
        <v>East Asia and Pacific</v>
      </c>
      <c r="H2304" s="156" t="s">
        <v>572</v>
      </c>
      <c r="I2304" s="156" t="s">
        <v>430</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462</v>
      </c>
      <c r="C2306" s="155" t="s">
        <v>86</v>
      </c>
      <c r="D2306" s="156" t="s">
        <v>526</v>
      </c>
      <c r="E2306" s="156" t="s">
        <v>105</v>
      </c>
      <c r="F2306" s="156" t="s">
        <v>69</v>
      </c>
      <c r="G2306" s="157" t="str">
        <f>VLOOKUP(Repository_table[[#This Row],[Country of Destination]],$T$11:$U$47,2,)</f>
        <v>East Asia and Pacific</v>
      </c>
      <c r="H2306" s="156" t="s">
        <v>517</v>
      </c>
      <c r="I2306" s="156" t="s">
        <v>301</v>
      </c>
      <c r="J2306" s="158">
        <v>3721100</v>
      </c>
      <c r="K2306" s="159"/>
      <c r="L2306" s="176"/>
      <c r="N2306" s="119"/>
    </row>
    <row r="2307" spans="1:14" s="17" customFormat="1" ht="25" x14ac:dyDescent="0.25">
      <c r="A2307" s="154">
        <v>44334</v>
      </c>
      <c r="B2307" s="155" t="s">
        <v>296</v>
      </c>
      <c r="C2307" s="155" t="s">
        <v>297</v>
      </c>
      <c r="D2307" s="156" t="s">
        <v>401</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521</v>
      </c>
      <c r="C2309" s="155" t="s">
        <v>208</v>
      </c>
      <c r="D2309" s="156" t="s">
        <v>262</v>
      </c>
      <c r="E2309" s="156" t="s">
        <v>105</v>
      </c>
      <c r="F2309" s="156" t="s">
        <v>110</v>
      </c>
      <c r="G2309" s="157" t="str">
        <f>VLOOKUP(Repository_table[[#This Row],[Country of Destination]],$T$11:$U$47,2,)</f>
        <v>East Asia and Pacific</v>
      </c>
      <c r="H2309" s="156" t="s">
        <v>337</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385</v>
      </c>
      <c r="C2311" s="155" t="s">
        <v>457</v>
      </c>
      <c r="D2311" s="156" t="s">
        <v>412</v>
      </c>
      <c r="E2311" s="156" t="s">
        <v>105</v>
      </c>
      <c r="F2311" s="156" t="s">
        <v>173</v>
      </c>
      <c r="G2311" s="157" t="str">
        <f>VLOOKUP(Repository_table[[#This Row],[Country of Destination]],$T$11:$U$47,2,)</f>
        <v>Latin America and the Caribbean</v>
      </c>
      <c r="H2311" s="156" t="s">
        <v>485</v>
      </c>
      <c r="I2311" s="156" t="s">
        <v>386</v>
      </c>
      <c r="J2311" s="158">
        <v>2167607</v>
      </c>
      <c r="K2311" s="159"/>
      <c r="L2311" s="176" t="s">
        <v>57</v>
      </c>
      <c r="N2311" s="119"/>
    </row>
    <row r="2312" spans="1:14" s="17" customFormat="1" x14ac:dyDescent="0.25">
      <c r="A2312" s="154">
        <v>44336</v>
      </c>
      <c r="B2312" s="155" t="s">
        <v>385</v>
      </c>
      <c r="C2312" s="155" t="s">
        <v>457</v>
      </c>
      <c r="D2312" s="156" t="s">
        <v>412</v>
      </c>
      <c r="E2312" s="156" t="s">
        <v>105</v>
      </c>
      <c r="F2312" s="156" t="s">
        <v>65</v>
      </c>
      <c r="G2312" s="157" t="str">
        <f>VLOOKUP(Repository_table[[#This Row],[Country of Destination]],$T$11:$U$47,2,)</f>
        <v>South Asia</v>
      </c>
      <c r="H2312" s="156" t="s">
        <v>485</v>
      </c>
      <c r="I2312" s="156" t="s">
        <v>386</v>
      </c>
      <c r="J2312" s="158">
        <v>1496480</v>
      </c>
      <c r="K2312" s="159"/>
      <c r="L2312" s="176" t="s">
        <v>57</v>
      </c>
      <c r="N2312" s="119"/>
    </row>
    <row r="2313" spans="1:14" s="17" customFormat="1" ht="25" x14ac:dyDescent="0.25">
      <c r="A2313" s="154">
        <v>44336</v>
      </c>
      <c r="B2313" s="155" t="s">
        <v>296</v>
      </c>
      <c r="C2313" s="155" t="s">
        <v>297</v>
      </c>
      <c r="D2313" s="156" t="s">
        <v>402</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458</v>
      </c>
      <c r="C2314" s="155" t="s">
        <v>471</v>
      </c>
      <c r="D2314" s="156" t="s">
        <v>545</v>
      </c>
      <c r="E2314" s="156" t="s">
        <v>105</v>
      </c>
      <c r="F2314" s="156" t="s">
        <v>121</v>
      </c>
      <c r="G2314" s="157" t="str">
        <f>VLOOKUP(Repository_table[[#This Row],[Country of Destination]],$T$11:$U$47,2,)</f>
        <v>Europe and Central Asia</v>
      </c>
      <c r="H2314" s="156" t="s">
        <v>273</v>
      </c>
      <c r="I2314" s="156" t="s">
        <v>430</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385</v>
      </c>
      <c r="C2316" s="155" t="s">
        <v>456</v>
      </c>
      <c r="D2316" s="156" t="s">
        <v>412</v>
      </c>
      <c r="E2316" s="156" t="s">
        <v>105</v>
      </c>
      <c r="F2316" s="156" t="s">
        <v>200</v>
      </c>
      <c r="G2316" s="157" t="str">
        <f>VLOOKUP(Repository_table[[#This Row],[Country of Destination]],$T$11:$U$47,2,)</f>
        <v>Europe and Central Asia</v>
      </c>
      <c r="H2316" s="156" t="s">
        <v>382</v>
      </c>
      <c r="I2316" s="156" t="s">
        <v>386</v>
      </c>
      <c r="J2316" s="158">
        <v>3559691</v>
      </c>
      <c r="K2316" s="159"/>
      <c r="L2316" s="176"/>
      <c r="N2316" s="119"/>
    </row>
    <row r="2317" spans="1:14" s="17" customFormat="1" ht="25" x14ac:dyDescent="0.25">
      <c r="A2317" s="154">
        <v>44337</v>
      </c>
      <c r="B2317" s="155" t="s">
        <v>296</v>
      </c>
      <c r="C2317" s="155" t="s">
        <v>297</v>
      </c>
      <c r="D2317" s="156" t="s">
        <v>401</v>
      </c>
      <c r="E2317" s="156" t="s">
        <v>105</v>
      </c>
      <c r="F2317" s="156" t="s">
        <v>323</v>
      </c>
      <c r="G2317" s="157" t="str">
        <f>VLOOKUP(Repository_table[[#This Row],[Country of Destination]],$T$11:$U$47,2,)</f>
        <v>Europe and Central Asia</v>
      </c>
      <c r="H2317" s="156" t="s">
        <v>348</v>
      </c>
      <c r="I2317" s="156" t="s">
        <v>300</v>
      </c>
      <c r="J2317" s="158">
        <v>3048803</v>
      </c>
      <c r="K2317" s="159"/>
      <c r="L2317" s="176"/>
      <c r="N2317" s="119"/>
    </row>
    <row r="2318" spans="1:14" s="17" customFormat="1" ht="25" x14ac:dyDescent="0.25">
      <c r="A2318" s="154">
        <v>44337</v>
      </c>
      <c r="B2318" s="155" t="s">
        <v>458</v>
      </c>
      <c r="C2318" s="155" t="s">
        <v>471</v>
      </c>
      <c r="D2318" s="156" t="s">
        <v>545</v>
      </c>
      <c r="E2318" s="156" t="s">
        <v>105</v>
      </c>
      <c r="F2318" s="156" t="s">
        <v>360</v>
      </c>
      <c r="G2318" s="157" t="str">
        <f>VLOOKUP(Repository_table[[#This Row],[Country of Destination]],$T$11:$U$47,2,)</f>
        <v>East Asia and Pacific</v>
      </c>
      <c r="H2318" s="156" t="s">
        <v>383</v>
      </c>
      <c r="I2318" s="156" t="s">
        <v>430</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458</v>
      </c>
      <c r="C2320" s="155" t="s">
        <v>471</v>
      </c>
      <c r="D2320" s="156" t="s">
        <v>545</v>
      </c>
      <c r="E2320" s="156" t="s">
        <v>105</v>
      </c>
      <c r="F2320" s="156" t="s">
        <v>66</v>
      </c>
      <c r="G2320" s="157" t="str">
        <f>VLOOKUP(Repository_table[[#This Row],[Country of Destination]],$T$11:$U$47,2,)</f>
        <v>Europe and Central Asia</v>
      </c>
      <c r="H2320" s="156" t="s">
        <v>282</v>
      </c>
      <c r="I2320" s="156" t="s">
        <v>430</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539</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385</v>
      </c>
      <c r="C2324" s="155" t="s">
        <v>456</v>
      </c>
      <c r="D2324" s="156" t="s">
        <v>412</v>
      </c>
      <c r="E2324" s="156" t="s">
        <v>105</v>
      </c>
      <c r="F2324" s="156" t="s">
        <v>65</v>
      </c>
      <c r="G2324" s="157" t="str">
        <f>VLOOKUP(Repository_table[[#This Row],[Country of Destination]],$T$11:$U$47,2,)</f>
        <v>South Asia</v>
      </c>
      <c r="H2324" s="156" t="s">
        <v>570</v>
      </c>
      <c r="I2324" s="156" t="s">
        <v>386</v>
      </c>
      <c r="J2324" s="158">
        <v>3050599</v>
      </c>
      <c r="K2324" s="159"/>
      <c r="L2324" s="176"/>
      <c r="N2324" s="119"/>
    </row>
    <row r="2325" spans="1:14" s="17" customFormat="1" ht="25" x14ac:dyDescent="0.25">
      <c r="A2325" s="154">
        <v>44340</v>
      </c>
      <c r="B2325" s="155" t="s">
        <v>296</v>
      </c>
      <c r="C2325" s="155" t="s">
        <v>297</v>
      </c>
      <c r="D2325" s="156" t="s">
        <v>401</v>
      </c>
      <c r="E2325" s="156" t="s">
        <v>105</v>
      </c>
      <c r="F2325" s="156" t="s">
        <v>173</v>
      </c>
      <c r="G2325" s="157" t="str">
        <f>VLOOKUP(Repository_table[[#This Row],[Country of Destination]],$T$11:$U$47,2,)</f>
        <v>Latin America and the Caribbean</v>
      </c>
      <c r="H2325" s="156" t="s">
        <v>508</v>
      </c>
      <c r="I2325" s="156" t="s">
        <v>300</v>
      </c>
      <c r="J2325" s="158">
        <v>3286322</v>
      </c>
      <c r="K2325" s="159"/>
      <c r="L2325" s="176"/>
      <c r="N2325" s="119"/>
    </row>
    <row r="2326" spans="1:14" s="17" customFormat="1" ht="25" x14ac:dyDescent="0.25">
      <c r="A2326" s="154">
        <v>44340</v>
      </c>
      <c r="B2326" s="155" t="s">
        <v>433</v>
      </c>
      <c r="C2326" s="155" t="s">
        <v>458</v>
      </c>
      <c r="D2326" s="156" t="s">
        <v>459</v>
      </c>
      <c r="E2326" s="156" t="s">
        <v>105</v>
      </c>
      <c r="F2326" s="156" t="s">
        <v>110</v>
      </c>
      <c r="G2326" s="157" t="str">
        <f>VLOOKUP(Repository_table[[#This Row],[Country of Destination]],$T$11:$U$47,2,)</f>
        <v>East Asia and Pacific</v>
      </c>
      <c r="H2326" s="156" t="s">
        <v>162</v>
      </c>
      <c r="I2326" s="156" t="s">
        <v>430</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529</v>
      </c>
      <c r="I2327" s="156" t="s">
        <v>265</v>
      </c>
      <c r="J2327" s="158">
        <v>3034677</v>
      </c>
      <c r="K2327" s="159"/>
      <c r="L2327" s="176"/>
      <c r="N2327" s="119"/>
    </row>
    <row r="2328" spans="1:14" s="17" customFormat="1" x14ac:dyDescent="0.25">
      <c r="A2328" s="154">
        <v>44341</v>
      </c>
      <c r="B2328" s="155" t="s">
        <v>385</v>
      </c>
      <c r="C2328" s="155" t="s">
        <v>484</v>
      </c>
      <c r="D2328" s="156" t="s">
        <v>475</v>
      </c>
      <c r="E2328" s="156" t="s">
        <v>105</v>
      </c>
      <c r="F2328" s="156" t="s">
        <v>182</v>
      </c>
      <c r="G2328" s="157" t="str">
        <f>VLOOKUP(Repository_table[[#This Row],[Country of Destination]],$T$11:$U$47,2,)</f>
        <v>Latin America and the Caribbean</v>
      </c>
      <c r="H2328" s="156" t="s">
        <v>536</v>
      </c>
      <c r="I2328" s="156" t="s">
        <v>386</v>
      </c>
      <c r="J2328" s="158">
        <v>2341301</v>
      </c>
      <c r="K2328" s="159"/>
      <c r="L2328" s="176"/>
      <c r="N2328" s="119"/>
    </row>
    <row r="2329" spans="1:14" s="17" customFormat="1" ht="25" x14ac:dyDescent="0.25">
      <c r="A2329" s="154">
        <v>44341</v>
      </c>
      <c r="B2329" s="155" t="s">
        <v>296</v>
      </c>
      <c r="C2329" s="155" t="s">
        <v>297</v>
      </c>
      <c r="D2329" s="156" t="s">
        <v>401</v>
      </c>
      <c r="E2329" s="156" t="s">
        <v>105</v>
      </c>
      <c r="F2329" s="156" t="s">
        <v>200</v>
      </c>
      <c r="G2329" s="157" t="str">
        <f>VLOOKUP(Repository_table[[#This Row],[Country of Destination]],$T$11:$U$47,2,)</f>
        <v>Europe and Central Asia</v>
      </c>
      <c r="H2329" s="156" t="s">
        <v>513</v>
      </c>
      <c r="I2329" s="156" t="s">
        <v>300</v>
      </c>
      <c r="J2329" s="158">
        <v>3288336</v>
      </c>
      <c r="K2329" s="159"/>
      <c r="L2329" s="176"/>
      <c r="N2329" s="119"/>
    </row>
    <row r="2330" spans="1:14" s="17" customFormat="1" x14ac:dyDescent="0.25">
      <c r="A2330" s="154">
        <v>44341</v>
      </c>
      <c r="B2330" s="155" t="s">
        <v>521</v>
      </c>
      <c r="C2330" s="155" t="s">
        <v>207</v>
      </c>
      <c r="D2330" s="156" t="s">
        <v>257</v>
      </c>
      <c r="E2330" s="156" t="s">
        <v>105</v>
      </c>
      <c r="F2330" s="156" t="s">
        <v>65</v>
      </c>
      <c r="G2330" s="157" t="str">
        <f>VLOOKUP(Repository_table[[#This Row],[Country of Destination]],$T$11:$U$47,2,)</f>
        <v>South Asia</v>
      </c>
      <c r="H2330" s="156" t="s">
        <v>559</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567</v>
      </c>
      <c r="I2331" s="156" t="s">
        <v>265</v>
      </c>
      <c r="J2331" s="158">
        <v>3271962</v>
      </c>
      <c r="K2331" s="159"/>
      <c r="L2331" s="176"/>
      <c r="N2331" s="119"/>
    </row>
    <row r="2332" spans="1:14" s="17" customFormat="1" ht="25" x14ac:dyDescent="0.25">
      <c r="A2332" s="154">
        <v>44342</v>
      </c>
      <c r="B2332" s="155" t="s">
        <v>458</v>
      </c>
      <c r="C2332" s="155" t="s">
        <v>471</v>
      </c>
      <c r="D2332" s="156" t="s">
        <v>545</v>
      </c>
      <c r="E2332" s="156" t="s">
        <v>105</v>
      </c>
      <c r="F2332" s="156" t="s">
        <v>78</v>
      </c>
      <c r="G2332" s="157" t="str">
        <f>VLOOKUP(Repository_table[[#This Row],[Country of Destination]],$T$11:$U$47,2,)</f>
        <v>East Asia and Pacific</v>
      </c>
      <c r="H2332" s="156" t="s">
        <v>523</v>
      </c>
      <c r="I2332" s="156" t="s">
        <v>430</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385</v>
      </c>
      <c r="C2334" s="155" t="s">
        <v>457</v>
      </c>
      <c r="D2334" s="156" t="s">
        <v>412</v>
      </c>
      <c r="E2334" s="156" t="s">
        <v>105</v>
      </c>
      <c r="F2334" s="156" t="s">
        <v>78</v>
      </c>
      <c r="G2334" s="157" t="str">
        <f>VLOOKUP(Repository_table[[#This Row],[Country of Destination]],$T$11:$U$47,2,)</f>
        <v>East Asia and Pacific</v>
      </c>
      <c r="H2334" s="156" t="s">
        <v>571</v>
      </c>
      <c r="I2334" s="156" t="s">
        <v>386</v>
      </c>
      <c r="J2334" s="158">
        <v>3558021</v>
      </c>
      <c r="K2334" s="159"/>
      <c r="L2334" s="176"/>
      <c r="N2334" s="119"/>
    </row>
    <row r="2335" spans="1:14" s="17" customFormat="1" x14ac:dyDescent="0.25">
      <c r="A2335" s="154">
        <v>44343</v>
      </c>
      <c r="B2335" s="155" t="s">
        <v>58</v>
      </c>
      <c r="C2335" s="155" t="s">
        <v>58</v>
      </c>
      <c r="D2335" s="156" t="s">
        <v>247</v>
      </c>
      <c r="E2335" s="156" t="s">
        <v>105</v>
      </c>
      <c r="F2335" s="156" t="s">
        <v>360</v>
      </c>
      <c r="G2335" s="157" t="str">
        <f>VLOOKUP(Repository_table[[#This Row],[Country of Destination]],$T$11:$U$47,2,)</f>
        <v>East Asia and Pacific</v>
      </c>
      <c r="H2335" s="156" t="s">
        <v>375</v>
      </c>
      <c r="I2335" s="156" t="s">
        <v>265</v>
      </c>
      <c r="J2335" s="158">
        <v>3138912</v>
      </c>
      <c r="K2335" s="159"/>
      <c r="L2335" s="176"/>
      <c r="N2335" s="119"/>
    </row>
    <row r="2336" spans="1:14" s="17" customFormat="1" x14ac:dyDescent="0.25">
      <c r="A2336" s="154">
        <v>44344</v>
      </c>
      <c r="B2336" s="155" t="s">
        <v>385</v>
      </c>
      <c r="C2336" s="155" t="s">
        <v>484</v>
      </c>
      <c r="D2336" s="156" t="s">
        <v>475</v>
      </c>
      <c r="E2336" s="156" t="s">
        <v>105</v>
      </c>
      <c r="F2336" s="156" t="s">
        <v>287</v>
      </c>
      <c r="G2336" s="157" t="str">
        <f>VLOOKUP(Repository_table[[#This Row],[Country of Destination]],$T$11:$U$47,2,)</f>
        <v>East Asia and Pacific</v>
      </c>
      <c r="H2336" s="156" t="s">
        <v>351</v>
      </c>
      <c r="I2336" s="156" t="s">
        <v>386</v>
      </c>
      <c r="J2336" s="158">
        <v>3089270</v>
      </c>
      <c r="K2336" s="159"/>
      <c r="L2336" s="176"/>
      <c r="N2336" s="119"/>
    </row>
    <row r="2337" spans="1:14" s="17" customFormat="1" ht="25" x14ac:dyDescent="0.25">
      <c r="A2337" s="154">
        <v>44344</v>
      </c>
      <c r="B2337" s="155" t="s">
        <v>296</v>
      </c>
      <c r="C2337" s="155" t="s">
        <v>297</v>
      </c>
      <c r="D2337" s="156" t="s">
        <v>401</v>
      </c>
      <c r="E2337" s="156" t="s">
        <v>105</v>
      </c>
      <c r="F2337" s="156" t="s">
        <v>200</v>
      </c>
      <c r="G2337" s="157" t="str">
        <f>VLOOKUP(Repository_table[[#This Row],[Country of Destination]],$T$11:$U$47,2,)</f>
        <v>Europe and Central Asia</v>
      </c>
      <c r="H2337" s="156" t="s">
        <v>481</v>
      </c>
      <c r="I2337" s="156" t="s">
        <v>300</v>
      </c>
      <c r="J2337" s="158">
        <v>3451619</v>
      </c>
      <c r="K2337" s="159"/>
      <c r="L2337" s="176"/>
      <c r="N2337" s="119"/>
    </row>
    <row r="2338" spans="1:14" s="17" customFormat="1" ht="25" x14ac:dyDescent="0.25">
      <c r="A2338" s="154">
        <v>44344</v>
      </c>
      <c r="B2338" s="155" t="s">
        <v>433</v>
      </c>
      <c r="C2338" s="155" t="s">
        <v>458</v>
      </c>
      <c r="D2338" s="156" t="s">
        <v>543</v>
      </c>
      <c r="E2338" s="156" t="s">
        <v>105</v>
      </c>
      <c r="F2338" s="156" t="s">
        <v>174</v>
      </c>
      <c r="G2338" s="157" t="str">
        <f>VLOOKUP(Repository_table[[#This Row],[Country of Destination]],$T$11:$U$47,2,)</f>
        <v>Latin America and the Caribbean</v>
      </c>
      <c r="H2338" s="156" t="s">
        <v>562</v>
      </c>
      <c r="I2338" s="156" t="s">
        <v>430</v>
      </c>
      <c r="J2338" s="158">
        <v>2066004</v>
      </c>
      <c r="K2338" s="159"/>
      <c r="L2338" s="176" t="s">
        <v>57</v>
      </c>
      <c r="N2338" s="119"/>
    </row>
    <row r="2339" spans="1:14" s="17" customFormat="1" ht="25" x14ac:dyDescent="0.25">
      <c r="A2339" s="154">
        <v>44344</v>
      </c>
      <c r="B2339" s="155" t="s">
        <v>433</v>
      </c>
      <c r="C2339" s="155" t="s">
        <v>458</v>
      </c>
      <c r="D2339" s="156" t="s">
        <v>543</v>
      </c>
      <c r="E2339" s="156" t="s">
        <v>105</v>
      </c>
      <c r="F2339" s="156" t="s">
        <v>173</v>
      </c>
      <c r="G2339" s="157" t="str">
        <f>VLOOKUP(Repository_table[[#This Row],[Country of Destination]],$T$11:$U$47,2,)</f>
        <v>Latin America and the Caribbean</v>
      </c>
      <c r="H2339" s="156" t="s">
        <v>562</v>
      </c>
      <c r="I2339" s="156" t="s">
        <v>430</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28">
        <v>3532601</v>
      </c>
      <c r="K2340" s="159"/>
      <c r="L2340" s="176"/>
      <c r="N2340" s="119"/>
    </row>
    <row r="2341" spans="1:14" s="17" customFormat="1" x14ac:dyDescent="0.25">
      <c r="A2341" s="154">
        <v>44345</v>
      </c>
      <c r="B2341" s="155" t="s">
        <v>521</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433</v>
      </c>
      <c r="C2342" s="155" t="s">
        <v>458</v>
      </c>
      <c r="D2342" s="156" t="s">
        <v>543</v>
      </c>
      <c r="E2342" s="156" t="s">
        <v>105</v>
      </c>
      <c r="F2342" s="156" t="s">
        <v>174</v>
      </c>
      <c r="G2342" s="157" t="str">
        <f>VLOOKUP(Repository_table[[#This Row],[Country of Destination]],$T$11:$U$47,2,)</f>
        <v>Latin America and the Caribbean</v>
      </c>
      <c r="H2342" s="156" t="s">
        <v>534</v>
      </c>
      <c r="I2342" s="156" t="s">
        <v>430</v>
      </c>
      <c r="J2342" s="158">
        <v>2186356</v>
      </c>
      <c r="K2342" s="159"/>
      <c r="L2342" s="176" t="s">
        <v>245</v>
      </c>
      <c r="N2342" s="119"/>
    </row>
    <row r="2343" spans="1:14" s="17" customFormat="1" ht="25" x14ac:dyDescent="0.25">
      <c r="A2343" s="154">
        <v>44345</v>
      </c>
      <c r="B2343" s="155" t="s">
        <v>433</v>
      </c>
      <c r="C2343" s="155" t="s">
        <v>458</v>
      </c>
      <c r="D2343" s="156" t="s">
        <v>543</v>
      </c>
      <c r="E2343" s="156" t="s">
        <v>105</v>
      </c>
      <c r="F2343" s="156" t="s">
        <v>173</v>
      </c>
      <c r="G2343" s="157" t="str">
        <f>VLOOKUP(Repository_table[[#This Row],[Country of Destination]],$T$11:$U$47,2,)</f>
        <v>Latin America and the Caribbean</v>
      </c>
      <c r="H2343" s="156" t="s">
        <v>534</v>
      </c>
      <c r="I2343" s="156" t="s">
        <v>430</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385</v>
      </c>
      <c r="C2345" s="155" t="s">
        <v>456</v>
      </c>
      <c r="D2345" s="156" t="s">
        <v>412</v>
      </c>
      <c r="E2345" s="156" t="s">
        <v>105</v>
      </c>
      <c r="F2345" s="156" t="s">
        <v>365</v>
      </c>
      <c r="G2345" s="157" t="str">
        <f>VLOOKUP(Repository_table[[#This Row],[Country of Destination]],$T$11:$U$47,2,)</f>
        <v>Europe and Central Asia</v>
      </c>
      <c r="H2345" s="156" t="s">
        <v>131</v>
      </c>
      <c r="I2345" s="156" t="s">
        <v>386</v>
      </c>
      <c r="J2345" s="158">
        <v>2100143</v>
      </c>
      <c r="K2345" s="159"/>
      <c r="L2345" s="176"/>
      <c r="N2345" s="119"/>
    </row>
    <row r="2346" spans="1:14" s="17" customFormat="1" ht="25" x14ac:dyDescent="0.25">
      <c r="A2346" s="154">
        <v>44346</v>
      </c>
      <c r="B2346" s="155" t="s">
        <v>296</v>
      </c>
      <c r="C2346" s="155" t="s">
        <v>297</v>
      </c>
      <c r="D2346" s="156" t="s">
        <v>402</v>
      </c>
      <c r="E2346" s="156" t="s">
        <v>105</v>
      </c>
      <c r="F2346" s="156" t="s">
        <v>109</v>
      </c>
      <c r="G2346" s="157" t="str">
        <f>VLOOKUP(Repository_table[[#This Row],[Country of Destination]],$T$11:$U$47,2,)</f>
        <v>Latin America and the Caribbean</v>
      </c>
      <c r="H2346" s="156" t="s">
        <v>425</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452</v>
      </c>
      <c r="G2347" s="157" t="str">
        <f>VLOOKUP(Repository_table[[#This Row],[Country of Destination]],$T$11:$U$47,2,)</f>
        <v>South Asia</v>
      </c>
      <c r="H2347" s="156" t="s">
        <v>335</v>
      </c>
      <c r="I2347" s="156" t="s">
        <v>265</v>
      </c>
      <c r="J2347" s="158">
        <v>3293710</v>
      </c>
      <c r="K2347" s="159"/>
      <c r="L2347" s="176"/>
      <c r="N2347" s="119"/>
    </row>
    <row r="2348" spans="1:14" s="17" customFormat="1" x14ac:dyDescent="0.25">
      <c r="A2348" s="154">
        <v>44346</v>
      </c>
      <c r="B2348" s="155" t="s">
        <v>462</v>
      </c>
      <c r="C2348" s="155" t="s">
        <v>86</v>
      </c>
      <c r="D2348" s="156" t="s">
        <v>525</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458</v>
      </c>
      <c r="C2349" s="155" t="s">
        <v>471</v>
      </c>
      <c r="D2349" s="156" t="s">
        <v>545</v>
      </c>
      <c r="E2349" s="156" t="s">
        <v>105</v>
      </c>
      <c r="F2349" s="156" t="s">
        <v>78</v>
      </c>
      <c r="G2349" s="157" t="str">
        <f>VLOOKUP(Repository_table[[#This Row],[Country of Destination]],$T$11:$U$47,2,)</f>
        <v>East Asia and Pacific</v>
      </c>
      <c r="H2349" s="156" t="s">
        <v>291</v>
      </c>
      <c r="I2349" s="156" t="s">
        <v>430</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501</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356</v>
      </c>
      <c r="I2351" s="156" t="s">
        <v>265</v>
      </c>
      <c r="J2351" s="158">
        <v>2946150</v>
      </c>
      <c r="K2351" s="159"/>
      <c r="L2351" s="176"/>
      <c r="N2351" s="119"/>
    </row>
    <row r="2352" spans="1:14" s="17" customFormat="1" x14ac:dyDescent="0.25">
      <c r="A2352" s="145">
        <v>44348</v>
      </c>
      <c r="B2352" s="148" t="s">
        <v>385</v>
      </c>
      <c r="C2352" s="148" t="s">
        <v>457</v>
      </c>
      <c r="D2352" s="149" t="s">
        <v>412</v>
      </c>
      <c r="E2352" s="149" t="s">
        <v>105</v>
      </c>
      <c r="F2352" s="149" t="s">
        <v>78</v>
      </c>
      <c r="G2352" s="150" t="str">
        <f>VLOOKUP(Repository_table[[#This Row],[Country of Destination]],$T$11:$U$47,2,)</f>
        <v>East Asia and Pacific</v>
      </c>
      <c r="H2352" s="149" t="s">
        <v>372</v>
      </c>
      <c r="I2352" s="149" t="s">
        <v>386</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401</v>
      </c>
      <c r="E2354" s="149" t="s">
        <v>105</v>
      </c>
      <c r="F2354" s="149" t="s">
        <v>173</v>
      </c>
      <c r="G2354" s="150" t="str">
        <f>VLOOKUP(Repository_table[[#This Row],[Country of Destination]],$T$11:$U$47,2,)</f>
        <v>Latin America and the Caribbean</v>
      </c>
      <c r="H2354" s="149" t="s">
        <v>374</v>
      </c>
      <c r="I2354" s="149" t="s">
        <v>300</v>
      </c>
      <c r="J2354" s="151">
        <v>3327357</v>
      </c>
      <c r="K2354" s="39"/>
      <c r="L2354" s="146"/>
      <c r="N2354" s="119"/>
    </row>
    <row r="2355" spans="1:14" s="17" customFormat="1" x14ac:dyDescent="0.25">
      <c r="A2355" s="145">
        <v>44349</v>
      </c>
      <c r="B2355" s="148" t="s">
        <v>521</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521</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458</v>
      </c>
      <c r="C2357" s="148" t="s">
        <v>471</v>
      </c>
      <c r="D2357" s="149" t="s">
        <v>545</v>
      </c>
      <c r="E2357" s="149" t="s">
        <v>105</v>
      </c>
      <c r="F2357" s="149" t="s">
        <v>174</v>
      </c>
      <c r="G2357" s="150" t="str">
        <f>VLOOKUP(Repository_table[[#This Row],[Country of Destination]],$T$11:$U$47,2,)</f>
        <v>Latin America and the Caribbean</v>
      </c>
      <c r="H2357" s="149" t="s">
        <v>405</v>
      </c>
      <c r="I2357" s="149" t="s">
        <v>430</v>
      </c>
      <c r="J2357" s="151">
        <v>2215372</v>
      </c>
      <c r="K2357" s="39"/>
      <c r="L2357" s="146" t="s">
        <v>57</v>
      </c>
      <c r="N2357" s="119"/>
    </row>
    <row r="2358" spans="1:14" s="17" customFormat="1" ht="25" x14ac:dyDescent="0.25">
      <c r="A2358" s="145">
        <v>44349</v>
      </c>
      <c r="B2358" s="148" t="s">
        <v>458</v>
      </c>
      <c r="C2358" s="148" t="s">
        <v>471</v>
      </c>
      <c r="D2358" s="149" t="s">
        <v>545</v>
      </c>
      <c r="E2358" s="149" t="s">
        <v>105</v>
      </c>
      <c r="F2358" s="149" t="s">
        <v>78</v>
      </c>
      <c r="G2358" s="150" t="str">
        <f>VLOOKUP(Repository_table[[#This Row],[Country of Destination]],$T$11:$U$47,2,)</f>
        <v>East Asia and Pacific</v>
      </c>
      <c r="H2358" s="149" t="s">
        <v>441</v>
      </c>
      <c r="I2358" s="149" t="s">
        <v>430</v>
      </c>
      <c r="J2358" s="151">
        <v>3692576</v>
      </c>
      <c r="K2358" s="39"/>
      <c r="L2358" s="146"/>
      <c r="N2358" s="119"/>
    </row>
    <row r="2359" spans="1:14" s="17" customFormat="1" ht="25" x14ac:dyDescent="0.25">
      <c r="A2359" s="145">
        <v>44349</v>
      </c>
      <c r="B2359" s="148" t="s">
        <v>458</v>
      </c>
      <c r="C2359" s="148" t="s">
        <v>471</v>
      </c>
      <c r="D2359" s="149" t="s">
        <v>545</v>
      </c>
      <c r="E2359" s="149" t="s">
        <v>105</v>
      </c>
      <c r="F2359" s="149" t="s">
        <v>236</v>
      </c>
      <c r="G2359" s="150" t="str">
        <f>VLOOKUP(Repository_table[[#This Row],[Country of Destination]],$T$11:$U$47,2,)</f>
        <v>Europe and Central Asia</v>
      </c>
      <c r="H2359" s="149" t="s">
        <v>405</v>
      </c>
      <c r="I2359" s="149" t="s">
        <v>430</v>
      </c>
      <c r="J2359" s="151">
        <v>836328</v>
      </c>
      <c r="K2359" s="39"/>
      <c r="L2359" s="146" t="s">
        <v>57</v>
      </c>
      <c r="N2359" s="119"/>
    </row>
    <row r="2360" spans="1:14" s="17" customFormat="1" ht="25" x14ac:dyDescent="0.25">
      <c r="A2360" s="145">
        <v>44350</v>
      </c>
      <c r="B2360" s="148" t="s">
        <v>296</v>
      </c>
      <c r="C2360" s="148" t="s">
        <v>297</v>
      </c>
      <c r="D2360" s="149" t="s">
        <v>401</v>
      </c>
      <c r="E2360" s="149" t="s">
        <v>105</v>
      </c>
      <c r="F2360" s="149" t="s">
        <v>65</v>
      </c>
      <c r="G2360" s="150" t="str">
        <f>VLOOKUP(Repository_table[[#This Row],[Country of Destination]],$T$11:$U$47,2,)</f>
        <v>South Asia</v>
      </c>
      <c r="H2360" s="149" t="s">
        <v>522</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477</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477</v>
      </c>
      <c r="I2362" s="149" t="s">
        <v>265</v>
      </c>
      <c r="J2362" s="151">
        <v>1593368</v>
      </c>
      <c r="K2362" s="39"/>
      <c r="L2362" s="146" t="s">
        <v>57</v>
      </c>
      <c r="N2362" s="119"/>
    </row>
    <row r="2363" spans="1:14" s="17" customFormat="1" x14ac:dyDescent="0.25">
      <c r="A2363" s="145">
        <v>44351</v>
      </c>
      <c r="B2363" s="148" t="s">
        <v>385</v>
      </c>
      <c r="C2363" s="148" t="s">
        <v>456</v>
      </c>
      <c r="D2363" s="149" t="s">
        <v>412</v>
      </c>
      <c r="E2363" s="149" t="s">
        <v>105</v>
      </c>
      <c r="F2363" s="149" t="s">
        <v>173</v>
      </c>
      <c r="G2363" s="150" t="str">
        <f>VLOOKUP(Repository_table[[#This Row],[Country of Destination]],$T$11:$U$47,2,)</f>
        <v>Latin America and the Caribbean</v>
      </c>
      <c r="H2363" s="149" t="s">
        <v>419</v>
      </c>
      <c r="I2363" s="149" t="s">
        <v>386</v>
      </c>
      <c r="J2363" s="151">
        <v>1487018</v>
      </c>
      <c r="K2363" s="39"/>
      <c r="L2363" s="146" t="s">
        <v>57</v>
      </c>
      <c r="N2363" s="119"/>
    </row>
    <row r="2364" spans="1:14" s="17" customFormat="1" x14ac:dyDescent="0.25">
      <c r="A2364" s="145">
        <v>44351</v>
      </c>
      <c r="B2364" s="148" t="s">
        <v>385</v>
      </c>
      <c r="C2364" s="148" t="s">
        <v>456</v>
      </c>
      <c r="D2364" s="149" t="s">
        <v>412</v>
      </c>
      <c r="E2364" s="149" t="s">
        <v>105</v>
      </c>
      <c r="F2364" s="149" t="s">
        <v>173</v>
      </c>
      <c r="G2364" s="150" t="str">
        <f>VLOOKUP(Repository_table[[#This Row],[Country of Destination]],$T$11:$U$47,2,)</f>
        <v>Latin America and the Caribbean</v>
      </c>
      <c r="H2364" s="149" t="s">
        <v>419</v>
      </c>
      <c r="I2364" s="149" t="s">
        <v>386</v>
      </c>
      <c r="J2364" s="151">
        <v>1508831</v>
      </c>
      <c r="K2364" s="39"/>
      <c r="L2364" s="146" t="s">
        <v>57</v>
      </c>
      <c r="N2364" s="119"/>
    </row>
    <row r="2365" spans="1:14" s="17" customFormat="1" ht="25" x14ac:dyDescent="0.25">
      <c r="A2365" s="145">
        <v>44351</v>
      </c>
      <c r="B2365" s="148" t="s">
        <v>296</v>
      </c>
      <c r="C2365" s="148" t="s">
        <v>297</v>
      </c>
      <c r="D2365" s="149" t="s">
        <v>401</v>
      </c>
      <c r="E2365" s="149" t="s">
        <v>105</v>
      </c>
      <c r="F2365" s="149" t="s">
        <v>66</v>
      </c>
      <c r="G2365" s="150" t="str">
        <f>VLOOKUP(Repository_table[[#This Row],[Country of Destination]],$T$11:$U$47,2,)</f>
        <v>Europe and Central Asia</v>
      </c>
      <c r="H2365" s="149" t="s">
        <v>528</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546</v>
      </c>
      <c r="I2366" s="149" t="s">
        <v>265</v>
      </c>
      <c r="J2366" s="151">
        <v>3543069</v>
      </c>
      <c r="K2366" s="39"/>
      <c r="L2366" s="146"/>
      <c r="N2366" s="119"/>
    </row>
    <row r="2367" spans="1:14" s="17" customFormat="1" x14ac:dyDescent="0.25">
      <c r="A2367" s="145">
        <v>44352</v>
      </c>
      <c r="B2367" s="148" t="s">
        <v>385</v>
      </c>
      <c r="C2367" s="148" t="s">
        <v>456</v>
      </c>
      <c r="D2367" s="149" t="s">
        <v>412</v>
      </c>
      <c r="E2367" s="149" t="s">
        <v>105</v>
      </c>
      <c r="F2367" s="149" t="s">
        <v>65</v>
      </c>
      <c r="G2367" s="150" t="str">
        <f>VLOOKUP(Repository_table[[#This Row],[Country of Destination]],$T$11:$U$47,2,)</f>
        <v>South Asia</v>
      </c>
      <c r="H2367" s="149" t="s">
        <v>303</v>
      </c>
      <c r="I2367" s="149" t="s">
        <v>386</v>
      </c>
      <c r="J2367" s="151">
        <v>3403561</v>
      </c>
      <c r="K2367" s="39"/>
      <c r="L2367" s="146"/>
      <c r="N2367" s="119"/>
    </row>
    <row r="2368" spans="1:14" s="17" customFormat="1" ht="25" x14ac:dyDescent="0.25">
      <c r="A2368" s="145">
        <v>44352</v>
      </c>
      <c r="B2368" s="148" t="s">
        <v>296</v>
      </c>
      <c r="C2368" s="148" t="s">
        <v>297</v>
      </c>
      <c r="D2368" s="149" t="s">
        <v>402</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421</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533</v>
      </c>
      <c r="G2370" s="150" t="str">
        <f>VLOOKUP(Repository_table[[#This Row],[Country of Destination]],$T$11:$U$47,2,)</f>
        <v>Europe and Central Asia</v>
      </c>
      <c r="H2370" s="149" t="s">
        <v>326</v>
      </c>
      <c r="I2370" s="149" t="s">
        <v>265</v>
      </c>
      <c r="J2370" s="151">
        <v>2923090</v>
      </c>
      <c r="K2370" s="39"/>
      <c r="L2370" s="146"/>
      <c r="N2370" s="119"/>
    </row>
    <row r="2371" spans="1:14" s="17" customFormat="1" ht="25" x14ac:dyDescent="0.25">
      <c r="A2371" s="145">
        <v>44354</v>
      </c>
      <c r="B2371" s="148" t="s">
        <v>433</v>
      </c>
      <c r="C2371" s="148" t="s">
        <v>458</v>
      </c>
      <c r="D2371" s="149" t="s">
        <v>459</v>
      </c>
      <c r="E2371" s="149" t="s">
        <v>105</v>
      </c>
      <c r="F2371" s="149" t="s">
        <v>110</v>
      </c>
      <c r="G2371" s="150" t="str">
        <f>VLOOKUP(Repository_table[[#This Row],[Country of Destination]],$T$11:$U$47,2,)</f>
        <v>East Asia and Pacific</v>
      </c>
      <c r="H2371" s="149" t="s">
        <v>482</v>
      </c>
      <c r="I2371" s="149" t="s">
        <v>430</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576</v>
      </c>
      <c r="I2372" s="149" t="s">
        <v>265</v>
      </c>
      <c r="J2372" s="151">
        <v>3409301</v>
      </c>
      <c r="K2372" s="39"/>
      <c r="L2372" s="146"/>
      <c r="N2372" s="119"/>
    </row>
    <row r="2373" spans="1:14" s="17" customFormat="1" ht="25" x14ac:dyDescent="0.25">
      <c r="A2373" s="145">
        <v>44355</v>
      </c>
      <c r="B2373" s="148" t="s">
        <v>296</v>
      </c>
      <c r="C2373" s="148" t="s">
        <v>297</v>
      </c>
      <c r="D2373" s="149" t="s">
        <v>401</v>
      </c>
      <c r="E2373" s="149" t="s">
        <v>105</v>
      </c>
      <c r="F2373" s="149" t="s">
        <v>281</v>
      </c>
      <c r="G2373" s="150" t="str">
        <f>VLOOKUP(Repository_table[[#This Row],[Country of Destination]],$T$11:$U$47,2,)</f>
        <v>Europe and Central Asia</v>
      </c>
      <c r="H2373" s="149" t="s">
        <v>549</v>
      </c>
      <c r="I2373" s="149" t="s">
        <v>300</v>
      </c>
      <c r="J2373" s="151">
        <v>3688732</v>
      </c>
      <c r="K2373" s="39"/>
      <c r="L2373" s="146"/>
      <c r="N2373" s="119"/>
    </row>
    <row r="2374" spans="1:14" s="17" customFormat="1" ht="25" x14ac:dyDescent="0.25">
      <c r="A2374" s="145">
        <v>44355</v>
      </c>
      <c r="B2374" s="148" t="s">
        <v>458</v>
      </c>
      <c r="C2374" s="148" t="s">
        <v>471</v>
      </c>
      <c r="D2374" s="149" t="s">
        <v>545</v>
      </c>
      <c r="E2374" s="149" t="s">
        <v>105</v>
      </c>
      <c r="F2374" s="149" t="s">
        <v>323</v>
      </c>
      <c r="G2374" s="150" t="str">
        <f>VLOOKUP(Repository_table[[#This Row],[Country of Destination]],$T$11:$U$47,2,)</f>
        <v>Europe and Central Asia</v>
      </c>
      <c r="H2374" s="149" t="s">
        <v>347</v>
      </c>
      <c r="I2374" s="149" t="s">
        <v>430</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334</v>
      </c>
      <c r="I2375" s="149" t="s">
        <v>265</v>
      </c>
      <c r="J2375" s="151">
        <v>3673886</v>
      </c>
      <c r="K2375" s="39"/>
      <c r="L2375" s="146"/>
      <c r="N2375" s="119"/>
    </row>
    <row r="2376" spans="1:14" s="17" customFormat="1" x14ac:dyDescent="0.25">
      <c r="A2376" s="145">
        <v>44356</v>
      </c>
      <c r="B2376" s="148" t="s">
        <v>385</v>
      </c>
      <c r="C2376" s="148" t="s">
        <v>484</v>
      </c>
      <c r="D2376" s="149" t="s">
        <v>475</v>
      </c>
      <c r="E2376" s="149" t="s">
        <v>105</v>
      </c>
      <c r="F2376" s="149" t="s">
        <v>181</v>
      </c>
      <c r="G2376" s="150" t="str">
        <f>VLOOKUP(Repository_table[[#This Row],[Country of Destination]],$T$11:$U$47,2,)</f>
        <v>Latin America and the Caribbean</v>
      </c>
      <c r="H2376" s="149" t="s">
        <v>536</v>
      </c>
      <c r="I2376" s="149" t="s">
        <v>386</v>
      </c>
      <c r="J2376" s="151">
        <v>2332274</v>
      </c>
      <c r="K2376" s="39"/>
      <c r="L2376" s="146"/>
      <c r="N2376" s="119"/>
    </row>
    <row r="2377" spans="1:14" s="17" customFormat="1" ht="25" x14ac:dyDescent="0.25">
      <c r="A2377" s="145">
        <v>44356</v>
      </c>
      <c r="B2377" s="148" t="s">
        <v>458</v>
      </c>
      <c r="C2377" s="148" t="s">
        <v>471</v>
      </c>
      <c r="D2377" s="149" t="s">
        <v>545</v>
      </c>
      <c r="E2377" s="149" t="s">
        <v>105</v>
      </c>
      <c r="F2377" s="149" t="s">
        <v>69</v>
      </c>
      <c r="G2377" s="150" t="str">
        <f>VLOOKUP(Repository_table[[#This Row],[Country of Destination]],$T$11:$U$47,2,)</f>
        <v>East Asia and Pacific</v>
      </c>
      <c r="H2377" s="149" t="s">
        <v>280</v>
      </c>
      <c r="I2377" s="149" t="s">
        <v>430</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401</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521</v>
      </c>
      <c r="C2380" s="148" t="s">
        <v>208</v>
      </c>
      <c r="D2380" s="149" t="s">
        <v>257</v>
      </c>
      <c r="E2380" s="149" t="s">
        <v>105</v>
      </c>
      <c r="F2380" s="149" t="s">
        <v>281</v>
      </c>
      <c r="G2380" s="150" t="str">
        <f>VLOOKUP(Repository_table[[#This Row],[Country of Destination]],$T$11:$U$47,2,)</f>
        <v>Europe and Central Asia</v>
      </c>
      <c r="H2380" s="149" t="s">
        <v>515</v>
      </c>
      <c r="I2380" s="149" t="s">
        <v>258</v>
      </c>
      <c r="J2380" s="151">
        <v>3492600</v>
      </c>
      <c r="K2380" s="39"/>
      <c r="L2380" s="146"/>
      <c r="N2380" s="119"/>
    </row>
    <row r="2381" spans="1:14" s="17" customFormat="1" x14ac:dyDescent="0.25">
      <c r="A2381" s="145">
        <v>44358</v>
      </c>
      <c r="B2381" s="148" t="s">
        <v>385</v>
      </c>
      <c r="C2381" s="148" t="s">
        <v>456</v>
      </c>
      <c r="D2381" s="149" t="s">
        <v>412</v>
      </c>
      <c r="E2381" s="149" t="s">
        <v>105</v>
      </c>
      <c r="F2381" s="149" t="s">
        <v>78</v>
      </c>
      <c r="G2381" s="150" t="str">
        <f>VLOOKUP(Repository_table[[#This Row],[Country of Destination]],$T$11:$U$47,2,)</f>
        <v>East Asia and Pacific</v>
      </c>
      <c r="H2381" s="149" t="s">
        <v>413</v>
      </c>
      <c r="I2381" s="149" t="s">
        <v>386</v>
      </c>
      <c r="J2381" s="151">
        <v>3500169</v>
      </c>
      <c r="K2381" s="39"/>
      <c r="L2381" s="146"/>
      <c r="N2381" s="119"/>
    </row>
    <row r="2382" spans="1:14" s="17" customFormat="1" ht="25" x14ac:dyDescent="0.25">
      <c r="A2382" s="145">
        <v>44358</v>
      </c>
      <c r="B2382" s="148" t="s">
        <v>458</v>
      </c>
      <c r="C2382" s="148" t="s">
        <v>471</v>
      </c>
      <c r="D2382" s="149" t="s">
        <v>545</v>
      </c>
      <c r="E2382" s="149" t="s">
        <v>105</v>
      </c>
      <c r="F2382" s="149" t="s">
        <v>174</v>
      </c>
      <c r="G2382" s="150" t="str">
        <f>VLOOKUP(Repository_table[[#This Row],[Country of Destination]],$T$11:$U$47,2,)</f>
        <v>Latin America and the Caribbean</v>
      </c>
      <c r="H2382" s="149" t="s">
        <v>520</v>
      </c>
      <c r="I2382" s="149" t="s">
        <v>430</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418</v>
      </c>
      <c r="I2383" s="149" t="s">
        <v>265</v>
      </c>
      <c r="J2383" s="151">
        <v>3591758</v>
      </c>
      <c r="K2383" s="39"/>
      <c r="L2383" s="146"/>
      <c r="N2383" s="119"/>
    </row>
    <row r="2384" spans="1:14" s="17" customFormat="1" ht="25" x14ac:dyDescent="0.25">
      <c r="A2384" s="145">
        <v>44359</v>
      </c>
      <c r="B2384" s="148" t="s">
        <v>296</v>
      </c>
      <c r="C2384" s="148" t="s">
        <v>297</v>
      </c>
      <c r="D2384" s="149" t="s">
        <v>401</v>
      </c>
      <c r="E2384" s="149" t="s">
        <v>105</v>
      </c>
      <c r="F2384" s="149" t="s">
        <v>78</v>
      </c>
      <c r="G2384" s="150" t="str">
        <f>VLOOKUP(Repository_table[[#This Row],[Country of Destination]],$T$11:$U$47,2,)</f>
        <v>East Asia and Pacific</v>
      </c>
      <c r="H2384" s="149" t="s">
        <v>507</v>
      </c>
      <c r="I2384" s="149" t="s">
        <v>300</v>
      </c>
      <c r="J2384" s="151">
        <v>3691019</v>
      </c>
      <c r="K2384" s="39"/>
      <c r="L2384" s="146"/>
      <c r="N2384" s="119"/>
    </row>
    <row r="2385" spans="1:14" s="17" customFormat="1" ht="25" x14ac:dyDescent="0.25">
      <c r="A2385" s="145">
        <v>44359</v>
      </c>
      <c r="B2385" s="148" t="s">
        <v>458</v>
      </c>
      <c r="C2385" s="148" t="s">
        <v>471</v>
      </c>
      <c r="D2385" s="149" t="s">
        <v>545</v>
      </c>
      <c r="E2385" s="149" t="s">
        <v>105</v>
      </c>
      <c r="F2385" s="149" t="s">
        <v>174</v>
      </c>
      <c r="G2385" s="150" t="str">
        <f>VLOOKUP(Repository_table[[#This Row],[Country of Destination]],$T$11:$U$47,2,)</f>
        <v>Latin America and the Caribbean</v>
      </c>
      <c r="H2385" s="149" t="s">
        <v>509</v>
      </c>
      <c r="I2385" s="149" t="s">
        <v>430</v>
      </c>
      <c r="J2385" s="151">
        <v>2119573</v>
      </c>
      <c r="K2385" s="39"/>
      <c r="L2385" s="146" t="s">
        <v>57</v>
      </c>
      <c r="N2385" s="119"/>
    </row>
    <row r="2386" spans="1:14" s="17" customFormat="1" ht="25" x14ac:dyDescent="0.25">
      <c r="A2386" s="145">
        <v>44359</v>
      </c>
      <c r="B2386" s="148" t="s">
        <v>458</v>
      </c>
      <c r="C2386" s="148" t="s">
        <v>471</v>
      </c>
      <c r="D2386" s="149" t="s">
        <v>545</v>
      </c>
      <c r="E2386" s="149" t="s">
        <v>105</v>
      </c>
      <c r="F2386" s="149" t="s">
        <v>173</v>
      </c>
      <c r="G2386" s="150" t="str">
        <f>VLOOKUP(Repository_table[[#This Row],[Country of Destination]],$T$11:$U$47,2,)</f>
        <v>Latin America and the Caribbean</v>
      </c>
      <c r="H2386" s="149" t="s">
        <v>509</v>
      </c>
      <c r="I2386" s="149" t="s">
        <v>430</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385</v>
      </c>
      <c r="C2388" s="148" t="s">
        <v>457</v>
      </c>
      <c r="D2388" s="149" t="s">
        <v>412</v>
      </c>
      <c r="E2388" s="149" t="s">
        <v>105</v>
      </c>
      <c r="F2388" s="149" t="s">
        <v>69</v>
      </c>
      <c r="G2388" s="150" t="str">
        <f>VLOOKUP(Repository_table[[#This Row],[Country of Destination]],$T$11:$U$47,2,)</f>
        <v>East Asia and Pacific</v>
      </c>
      <c r="H2388" s="149" t="s">
        <v>336</v>
      </c>
      <c r="I2388" s="149" t="s">
        <v>386</v>
      </c>
      <c r="J2388" s="151">
        <v>3409149</v>
      </c>
      <c r="K2388" s="39"/>
      <c r="L2388" s="146"/>
      <c r="N2388" s="119"/>
    </row>
    <row r="2389" spans="1:14" s="17" customFormat="1" x14ac:dyDescent="0.25">
      <c r="A2389" s="145">
        <v>44360</v>
      </c>
      <c r="B2389" s="148" t="s">
        <v>521</v>
      </c>
      <c r="C2389" s="148" t="s">
        <v>207</v>
      </c>
      <c r="D2389" s="149" t="s">
        <v>257</v>
      </c>
      <c r="E2389" s="149" t="s">
        <v>105</v>
      </c>
      <c r="F2389" s="149" t="s">
        <v>78</v>
      </c>
      <c r="G2389" s="150" t="str">
        <f>VLOOKUP(Repository_table[[#This Row],[Country of Destination]],$T$11:$U$47,2,)</f>
        <v>East Asia and Pacific</v>
      </c>
      <c r="H2389" s="149" t="s">
        <v>212</v>
      </c>
      <c r="I2389" s="149" t="s">
        <v>258</v>
      </c>
      <c r="J2389" s="151">
        <v>3415452</v>
      </c>
      <c r="K2389" s="39"/>
      <c r="L2389" s="146"/>
      <c r="N2389" s="119"/>
    </row>
    <row r="2390" spans="1:14" s="17" customFormat="1" x14ac:dyDescent="0.25">
      <c r="A2390" s="145">
        <v>44360</v>
      </c>
      <c r="B2390" s="148" t="s">
        <v>58</v>
      </c>
      <c r="C2390" s="148" t="s">
        <v>58</v>
      </c>
      <c r="D2390" s="149" t="s">
        <v>246</v>
      </c>
      <c r="E2390" s="149" t="s">
        <v>105</v>
      </c>
      <c r="F2390" s="149" t="s">
        <v>110</v>
      </c>
      <c r="G2390" s="150" t="str">
        <f>VLOOKUP(Repository_table[[#This Row],[Country of Destination]],$T$11:$U$47,2,)</f>
        <v>East Asia and Pacific</v>
      </c>
      <c r="H2390" s="149" t="s">
        <v>551</v>
      </c>
      <c r="I2390" s="149" t="s">
        <v>265</v>
      </c>
      <c r="J2390" s="151">
        <v>3125828</v>
      </c>
      <c r="K2390" s="39"/>
      <c r="L2390" s="146"/>
      <c r="N2390" s="119"/>
    </row>
    <row r="2391" spans="1:14" s="17" customFormat="1" ht="25" x14ac:dyDescent="0.25">
      <c r="A2391" s="145">
        <v>44361</v>
      </c>
      <c r="B2391" s="148" t="s">
        <v>296</v>
      </c>
      <c r="C2391" s="148" t="s">
        <v>297</v>
      </c>
      <c r="D2391" s="149" t="s">
        <v>401</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458</v>
      </c>
      <c r="C2392" s="148" t="s">
        <v>471</v>
      </c>
      <c r="D2392" s="149" t="s">
        <v>545</v>
      </c>
      <c r="E2392" s="149" t="s">
        <v>105</v>
      </c>
      <c r="F2392" s="149" t="s">
        <v>69</v>
      </c>
      <c r="G2392" s="150" t="str">
        <f>VLOOKUP(Repository_table[[#This Row],[Country of Destination]],$T$11:$U$47,2,)</f>
        <v>East Asia and Pacific</v>
      </c>
      <c r="H2392" s="149" t="s">
        <v>132</v>
      </c>
      <c r="I2392" s="149" t="s">
        <v>430</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401</v>
      </c>
      <c r="E2394" s="149" t="s">
        <v>105</v>
      </c>
      <c r="F2394" s="149" t="s">
        <v>236</v>
      </c>
      <c r="G2394" s="150" t="str">
        <f>VLOOKUP(Repository_table[[#This Row],[Country of Destination]],$T$11:$U$47,2,)</f>
        <v>Europe and Central Asia</v>
      </c>
      <c r="H2394" s="149" t="s">
        <v>424</v>
      </c>
      <c r="I2394" s="149" t="s">
        <v>300</v>
      </c>
      <c r="J2394" s="151">
        <v>3299059</v>
      </c>
      <c r="K2394" s="39"/>
      <c r="L2394" s="146"/>
      <c r="N2394" s="119"/>
    </row>
    <row r="2395" spans="1:14" s="17" customFormat="1" x14ac:dyDescent="0.25">
      <c r="A2395" s="145">
        <v>44362</v>
      </c>
      <c r="B2395" s="148" t="s">
        <v>521</v>
      </c>
      <c r="C2395" s="148" t="s">
        <v>208</v>
      </c>
      <c r="D2395" s="149" t="s">
        <v>257</v>
      </c>
      <c r="E2395" s="149" t="s">
        <v>105</v>
      </c>
      <c r="F2395" s="149" t="s">
        <v>66</v>
      </c>
      <c r="G2395" s="150" t="str">
        <f>VLOOKUP(Repository_table[[#This Row],[Country of Destination]],$T$11:$U$47,2,)</f>
        <v>Europe and Central Asia</v>
      </c>
      <c r="H2395" s="149" t="s">
        <v>439</v>
      </c>
      <c r="I2395" s="149" t="s">
        <v>258</v>
      </c>
      <c r="J2395" s="151">
        <v>1835599</v>
      </c>
      <c r="K2395" s="39"/>
      <c r="L2395" s="146"/>
      <c r="N2395" s="119"/>
    </row>
    <row r="2396" spans="1:14" s="17" customFormat="1" x14ac:dyDescent="0.25">
      <c r="A2396" s="145">
        <v>44363</v>
      </c>
      <c r="B2396" s="148" t="s">
        <v>385</v>
      </c>
      <c r="C2396" s="148" t="s">
        <v>457</v>
      </c>
      <c r="D2396" s="149" t="s">
        <v>412</v>
      </c>
      <c r="E2396" s="149" t="s">
        <v>105</v>
      </c>
      <c r="F2396" s="149" t="s">
        <v>78</v>
      </c>
      <c r="G2396" s="150" t="str">
        <f>VLOOKUP(Repository_table[[#This Row],[Country of Destination]],$T$11:$U$47,2,)</f>
        <v>East Asia and Pacific</v>
      </c>
      <c r="H2396" s="149" t="s">
        <v>442</v>
      </c>
      <c r="I2396" s="149" t="s">
        <v>386</v>
      </c>
      <c r="J2396" s="151">
        <v>3760552</v>
      </c>
      <c r="K2396" s="39"/>
      <c r="L2396" s="146"/>
      <c r="N2396" s="119"/>
    </row>
    <row r="2397" spans="1:14" s="17" customFormat="1" ht="25" x14ac:dyDescent="0.25">
      <c r="A2397" s="145">
        <v>44363</v>
      </c>
      <c r="B2397" s="148" t="s">
        <v>458</v>
      </c>
      <c r="C2397" s="148" t="s">
        <v>471</v>
      </c>
      <c r="D2397" s="149" t="s">
        <v>545</v>
      </c>
      <c r="E2397" s="149" t="s">
        <v>105</v>
      </c>
      <c r="F2397" s="149" t="s">
        <v>173</v>
      </c>
      <c r="G2397" s="150" t="str">
        <f>VLOOKUP(Repository_table[[#This Row],[Country of Destination]],$T$11:$U$47,2,)</f>
        <v>Latin America and the Caribbean</v>
      </c>
      <c r="H2397" s="149" t="s">
        <v>468</v>
      </c>
      <c r="I2397" s="149" t="s">
        <v>430</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401</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462</v>
      </c>
      <c r="C2400" s="148" t="s">
        <v>86</v>
      </c>
      <c r="D2400" s="149" t="s">
        <v>525</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385</v>
      </c>
      <c r="C2401" s="148" t="s">
        <v>456</v>
      </c>
      <c r="D2401" s="149" t="s">
        <v>412</v>
      </c>
      <c r="E2401" s="149" t="s">
        <v>105</v>
      </c>
      <c r="F2401" s="149" t="s">
        <v>69</v>
      </c>
      <c r="G2401" s="150" t="str">
        <f>VLOOKUP(Repository_table[[#This Row],[Country of Destination]],$T$11:$U$47,2,)</f>
        <v>East Asia and Pacific</v>
      </c>
      <c r="H2401" s="149" t="s">
        <v>382</v>
      </c>
      <c r="I2401" s="149" t="s">
        <v>386</v>
      </c>
      <c r="J2401" s="151">
        <v>3524715</v>
      </c>
      <c r="K2401" s="39"/>
      <c r="L2401" s="146"/>
      <c r="N2401" s="119"/>
    </row>
    <row r="2402" spans="1:14" s="17" customFormat="1" ht="25" x14ac:dyDescent="0.25">
      <c r="A2402" s="145">
        <v>44365</v>
      </c>
      <c r="B2402" s="148" t="s">
        <v>296</v>
      </c>
      <c r="C2402" s="148" t="s">
        <v>297</v>
      </c>
      <c r="D2402" s="149" t="s">
        <v>401</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458</v>
      </c>
      <c r="C2403" s="148" t="s">
        <v>471</v>
      </c>
      <c r="D2403" s="149" t="s">
        <v>545</v>
      </c>
      <c r="E2403" s="149" t="s">
        <v>105</v>
      </c>
      <c r="F2403" s="149" t="s">
        <v>174</v>
      </c>
      <c r="G2403" s="150" t="str">
        <f>VLOOKUP(Repository_table[[#This Row],[Country of Destination]],$T$11:$U$47,2,)</f>
        <v>Latin America and the Caribbean</v>
      </c>
      <c r="H2403" s="149" t="s">
        <v>519</v>
      </c>
      <c r="I2403" s="149" t="s">
        <v>430</v>
      </c>
      <c r="J2403" s="151">
        <v>2080568</v>
      </c>
      <c r="K2403" s="39"/>
      <c r="L2403" s="146" t="s">
        <v>57</v>
      </c>
      <c r="N2403" s="119"/>
    </row>
    <row r="2404" spans="1:14" s="17" customFormat="1" ht="25" x14ac:dyDescent="0.25">
      <c r="A2404" s="145">
        <v>44365</v>
      </c>
      <c r="B2404" s="148" t="s">
        <v>458</v>
      </c>
      <c r="C2404" s="148" t="s">
        <v>471</v>
      </c>
      <c r="D2404" s="149" t="s">
        <v>545</v>
      </c>
      <c r="E2404" s="149" t="s">
        <v>105</v>
      </c>
      <c r="F2404" s="149" t="s">
        <v>173</v>
      </c>
      <c r="G2404" s="150" t="str">
        <f>VLOOKUP(Repository_table[[#This Row],[Country of Destination]],$T$11:$U$47,2,)</f>
        <v>Latin America and the Caribbean</v>
      </c>
      <c r="H2404" s="149" t="s">
        <v>519</v>
      </c>
      <c r="I2404" s="149" t="s">
        <v>430</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449</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449</v>
      </c>
      <c r="I2406" s="149" t="s">
        <v>265</v>
      </c>
      <c r="J2406" s="151">
        <v>1401518</v>
      </c>
      <c r="K2406" s="39"/>
      <c r="L2406" s="146" t="s">
        <v>57</v>
      </c>
      <c r="N2406" s="119"/>
    </row>
    <row r="2407" spans="1:14" s="17" customFormat="1" ht="25" x14ac:dyDescent="0.25">
      <c r="A2407" s="145">
        <v>44366</v>
      </c>
      <c r="B2407" s="148" t="s">
        <v>433</v>
      </c>
      <c r="C2407" s="148" t="s">
        <v>458</v>
      </c>
      <c r="D2407" s="149" t="s">
        <v>459</v>
      </c>
      <c r="E2407" s="149" t="s">
        <v>105</v>
      </c>
      <c r="F2407" s="149" t="s">
        <v>110</v>
      </c>
      <c r="G2407" s="150" t="str">
        <f>VLOOKUP(Repository_table[[#This Row],[Country of Destination]],$T$11:$U$47,2,)</f>
        <v>East Asia and Pacific</v>
      </c>
      <c r="H2407" s="149" t="s">
        <v>493</v>
      </c>
      <c r="I2407" s="149" t="s">
        <v>430</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401</v>
      </c>
      <c r="E2409" s="149" t="s">
        <v>105</v>
      </c>
      <c r="F2409" s="149" t="s">
        <v>65</v>
      </c>
      <c r="G2409" s="150" t="str">
        <f>VLOOKUP(Repository_table[[#This Row],[Country of Destination]],$T$11:$U$47,2,)</f>
        <v>South Asia</v>
      </c>
      <c r="H2409" s="149" t="s">
        <v>552</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466</v>
      </c>
      <c r="I2410" s="149" t="s">
        <v>265</v>
      </c>
      <c r="J2410" s="151">
        <v>3709509</v>
      </c>
      <c r="K2410" s="39"/>
      <c r="L2410" s="146"/>
      <c r="N2410" s="119"/>
    </row>
    <row r="2411" spans="1:14" s="17" customFormat="1" ht="25" x14ac:dyDescent="0.25">
      <c r="A2411" s="145">
        <v>44368</v>
      </c>
      <c r="B2411" s="148" t="s">
        <v>458</v>
      </c>
      <c r="C2411" s="148" t="s">
        <v>471</v>
      </c>
      <c r="D2411" s="149" t="s">
        <v>545</v>
      </c>
      <c r="E2411" s="149" t="s">
        <v>105</v>
      </c>
      <c r="F2411" s="149" t="s">
        <v>221</v>
      </c>
      <c r="G2411" s="150" t="str">
        <f>VLOOKUP(Repository_table[[#This Row],[Country of Destination]],$T$11:$U$47,2,)</f>
        <v>Middle East and North Africa</v>
      </c>
      <c r="H2411" s="149" t="s">
        <v>214</v>
      </c>
      <c r="I2411" s="149" t="s">
        <v>430</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401</v>
      </c>
      <c r="E2413" s="149" t="s">
        <v>105</v>
      </c>
      <c r="F2413" s="149" t="s">
        <v>69</v>
      </c>
      <c r="G2413" s="150" t="str">
        <f>VLOOKUP(Repository_table[[#This Row],[Country of Destination]],$T$11:$U$47,2,)</f>
        <v>East Asia and Pacific</v>
      </c>
      <c r="H2413" s="149" t="s">
        <v>513</v>
      </c>
      <c r="I2413" s="149" t="s">
        <v>300</v>
      </c>
      <c r="J2413" s="151">
        <v>520331</v>
      </c>
      <c r="K2413" s="39"/>
      <c r="L2413" s="146" t="s">
        <v>57</v>
      </c>
      <c r="N2413" s="119"/>
    </row>
    <row r="2414" spans="1:14" s="17" customFormat="1" ht="25" x14ac:dyDescent="0.25">
      <c r="A2414" s="145">
        <v>44369</v>
      </c>
      <c r="B2414" s="148" t="s">
        <v>296</v>
      </c>
      <c r="C2414" s="148" t="s">
        <v>297</v>
      </c>
      <c r="D2414" s="149" t="s">
        <v>401</v>
      </c>
      <c r="E2414" s="149" t="s">
        <v>105</v>
      </c>
      <c r="F2414" s="149" t="s">
        <v>69</v>
      </c>
      <c r="G2414" s="150" t="str">
        <f>VLOOKUP(Repository_table[[#This Row],[Country of Destination]],$T$11:$U$47,2,)</f>
        <v>East Asia and Pacific</v>
      </c>
      <c r="H2414" s="149" t="s">
        <v>513</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385</v>
      </c>
      <c r="C2416" s="148" t="s">
        <v>484</v>
      </c>
      <c r="D2416" s="149" t="s">
        <v>475</v>
      </c>
      <c r="E2416" s="149" t="s">
        <v>105</v>
      </c>
      <c r="F2416" s="149" t="s">
        <v>181</v>
      </c>
      <c r="G2416" s="150" t="str">
        <f>VLOOKUP(Repository_table[[#This Row],[Country of Destination]],$T$11:$U$47,2,)</f>
        <v>Latin America and the Caribbean</v>
      </c>
      <c r="H2416" s="149" t="s">
        <v>536</v>
      </c>
      <c r="I2416" s="149" t="s">
        <v>386</v>
      </c>
      <c r="J2416" s="151">
        <v>2337401</v>
      </c>
      <c r="K2416" s="39"/>
      <c r="L2416" s="146"/>
      <c r="N2416" s="119"/>
    </row>
    <row r="2417" spans="1:14" s="17" customFormat="1" x14ac:dyDescent="0.25">
      <c r="A2417" s="145">
        <v>44370</v>
      </c>
      <c r="B2417" s="148" t="s">
        <v>521</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433</v>
      </c>
      <c r="C2418" s="148" t="s">
        <v>458</v>
      </c>
      <c r="D2418" s="149" t="s">
        <v>459</v>
      </c>
      <c r="E2418" s="149" t="s">
        <v>105</v>
      </c>
      <c r="F2418" s="149" t="s">
        <v>110</v>
      </c>
      <c r="G2418" s="150" t="str">
        <f>VLOOKUP(Repository_table[[#This Row],[Country of Destination]],$T$11:$U$47,2,)</f>
        <v>East Asia and Pacific</v>
      </c>
      <c r="H2418" s="149" t="s">
        <v>535</v>
      </c>
      <c r="I2418" s="149" t="s">
        <v>430</v>
      </c>
      <c r="J2418" s="151">
        <v>3674287</v>
      </c>
      <c r="K2418" s="39"/>
      <c r="L2418" s="146"/>
      <c r="N2418" s="119"/>
    </row>
    <row r="2419" spans="1:14" s="17" customFormat="1" x14ac:dyDescent="0.25">
      <c r="A2419" s="145">
        <v>44371</v>
      </c>
      <c r="B2419" s="148" t="s">
        <v>385</v>
      </c>
      <c r="C2419" s="148" t="s">
        <v>457</v>
      </c>
      <c r="D2419" s="149" t="s">
        <v>475</v>
      </c>
      <c r="E2419" s="149" t="s">
        <v>105</v>
      </c>
      <c r="F2419" s="149" t="s">
        <v>110</v>
      </c>
      <c r="G2419" s="150" t="str">
        <f>VLOOKUP(Repository_table[[#This Row],[Country of Destination]],$T$11:$U$47,2,)</f>
        <v>East Asia and Pacific</v>
      </c>
      <c r="H2419" s="149" t="s">
        <v>367</v>
      </c>
      <c r="I2419" s="149" t="s">
        <v>386</v>
      </c>
      <c r="J2419" s="151">
        <v>3658685</v>
      </c>
      <c r="K2419" s="39"/>
      <c r="L2419" s="146"/>
      <c r="N2419" s="119"/>
    </row>
    <row r="2420" spans="1:14" s="17" customFormat="1" ht="25" x14ac:dyDescent="0.25">
      <c r="A2420" s="145">
        <v>44371</v>
      </c>
      <c r="B2420" s="148" t="s">
        <v>296</v>
      </c>
      <c r="C2420" s="148" t="s">
        <v>297</v>
      </c>
      <c r="D2420" s="149" t="s">
        <v>401</v>
      </c>
      <c r="E2420" s="149" t="s">
        <v>105</v>
      </c>
      <c r="F2420" s="149" t="s">
        <v>236</v>
      </c>
      <c r="G2420" s="150" t="str">
        <f>VLOOKUP(Repository_table[[#This Row],[Country of Destination]],$T$11:$U$47,2,)</f>
        <v>Europe and Central Asia</v>
      </c>
      <c r="H2420" s="149" t="s">
        <v>426</v>
      </c>
      <c r="I2420" s="149" t="s">
        <v>300</v>
      </c>
      <c r="J2420" s="151">
        <v>3697371</v>
      </c>
      <c r="K2420" s="39"/>
      <c r="L2420" s="146"/>
      <c r="N2420" s="119"/>
    </row>
    <row r="2421" spans="1:14" s="17" customFormat="1" x14ac:dyDescent="0.25">
      <c r="A2421" s="145">
        <v>44371</v>
      </c>
      <c r="B2421" s="148" t="s">
        <v>521</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462</v>
      </c>
      <c r="C2423" s="148" t="s">
        <v>86</v>
      </c>
      <c r="D2423" s="149" t="s">
        <v>526</v>
      </c>
      <c r="E2423" s="149" t="s">
        <v>105</v>
      </c>
      <c r="F2423" s="149" t="s">
        <v>452</v>
      </c>
      <c r="G2423" s="150" t="str">
        <f>VLOOKUP(Repository_table[[#This Row],[Country of Destination]],$T$11:$U$47,2,)</f>
        <v>South Asia</v>
      </c>
      <c r="H2423" s="149" t="s">
        <v>338</v>
      </c>
      <c r="I2423" s="149" t="s">
        <v>301</v>
      </c>
      <c r="J2423" s="151">
        <v>3493377</v>
      </c>
      <c r="K2423" s="39"/>
      <c r="L2423" s="146"/>
      <c r="N2423" s="119"/>
    </row>
    <row r="2424" spans="1:14" s="17" customFormat="1" x14ac:dyDescent="0.25">
      <c r="A2424" s="145">
        <v>44372</v>
      </c>
      <c r="B2424" s="148" t="s">
        <v>385</v>
      </c>
      <c r="C2424" s="148" t="s">
        <v>456</v>
      </c>
      <c r="D2424" s="149" t="s">
        <v>412</v>
      </c>
      <c r="E2424" s="149" t="s">
        <v>105</v>
      </c>
      <c r="F2424" s="149" t="s">
        <v>65</v>
      </c>
      <c r="G2424" s="150" t="str">
        <f>VLOOKUP(Repository_table[[#This Row],[Country of Destination]],$T$11:$U$47,2,)</f>
        <v>South Asia</v>
      </c>
      <c r="H2424" s="149" t="s">
        <v>267</v>
      </c>
      <c r="I2424" s="149" t="s">
        <v>386</v>
      </c>
      <c r="J2424" s="151">
        <v>3184708</v>
      </c>
      <c r="K2424" s="39"/>
      <c r="L2424" s="146"/>
      <c r="N2424" s="119"/>
    </row>
    <row r="2425" spans="1:14" s="17" customFormat="1" ht="25" x14ac:dyDescent="0.25">
      <c r="A2425" s="145">
        <v>44372</v>
      </c>
      <c r="B2425" s="148" t="s">
        <v>296</v>
      </c>
      <c r="C2425" s="148" t="s">
        <v>297</v>
      </c>
      <c r="D2425" s="149" t="s">
        <v>401</v>
      </c>
      <c r="E2425" s="149" t="s">
        <v>105</v>
      </c>
      <c r="F2425" s="149" t="s">
        <v>360</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458</v>
      </c>
      <c r="C2426" s="148" t="s">
        <v>471</v>
      </c>
      <c r="D2426" s="149" t="s">
        <v>545</v>
      </c>
      <c r="E2426" s="149" t="s">
        <v>105</v>
      </c>
      <c r="F2426" s="149" t="s">
        <v>78</v>
      </c>
      <c r="G2426" s="150" t="str">
        <f>VLOOKUP(Repository_table[[#This Row],[Country of Destination]],$T$11:$U$47,2,)</f>
        <v>East Asia and Pacific</v>
      </c>
      <c r="H2426" s="149" t="s">
        <v>470</v>
      </c>
      <c r="I2426" s="149" t="s">
        <v>430</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348</v>
      </c>
      <c r="I2428" s="149" t="s">
        <v>265</v>
      </c>
      <c r="J2428" s="151">
        <v>3029572</v>
      </c>
      <c r="K2428" s="39"/>
      <c r="L2428" s="146"/>
      <c r="N2428" s="119"/>
    </row>
    <row r="2429" spans="1:14" s="17" customFormat="1" ht="25" x14ac:dyDescent="0.25">
      <c r="A2429" s="145">
        <v>44374</v>
      </c>
      <c r="B2429" s="148" t="s">
        <v>296</v>
      </c>
      <c r="C2429" s="148" t="s">
        <v>297</v>
      </c>
      <c r="D2429" s="149" t="s">
        <v>402</v>
      </c>
      <c r="E2429" s="149" t="s">
        <v>105</v>
      </c>
      <c r="F2429" s="149" t="s">
        <v>110</v>
      </c>
      <c r="G2429" s="150" t="str">
        <f>VLOOKUP(Repository_table[[#This Row],[Country of Destination]],$T$11:$U$47,2,)</f>
        <v>East Asia and Pacific</v>
      </c>
      <c r="H2429" s="149" t="s">
        <v>450</v>
      </c>
      <c r="I2429" s="149" t="s">
        <v>300</v>
      </c>
      <c r="J2429" s="151">
        <v>3239669</v>
      </c>
      <c r="K2429" s="39"/>
      <c r="L2429" s="146"/>
      <c r="N2429" s="119"/>
    </row>
    <row r="2430" spans="1:14" s="17" customFormat="1" ht="25" x14ac:dyDescent="0.25">
      <c r="A2430" s="145">
        <v>44374</v>
      </c>
      <c r="B2430" s="148" t="s">
        <v>458</v>
      </c>
      <c r="C2430" s="148" t="s">
        <v>471</v>
      </c>
      <c r="D2430" s="149" t="s">
        <v>545</v>
      </c>
      <c r="E2430" s="149" t="s">
        <v>105</v>
      </c>
      <c r="F2430" s="149" t="s">
        <v>78</v>
      </c>
      <c r="G2430" s="150" t="str">
        <f>VLOOKUP(Repository_table[[#This Row],[Country of Destination]],$T$11:$U$47,2,)</f>
        <v>East Asia and Pacific</v>
      </c>
      <c r="H2430" s="149" t="s">
        <v>131</v>
      </c>
      <c r="I2430" s="149" t="s">
        <v>430</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498</v>
      </c>
      <c r="I2431" s="149" t="s">
        <v>265</v>
      </c>
      <c r="J2431" s="151">
        <v>3682861</v>
      </c>
      <c r="K2431" s="39"/>
      <c r="L2431" s="146"/>
      <c r="N2431" s="119"/>
    </row>
    <row r="2432" spans="1:14" s="17" customFormat="1" ht="25" x14ac:dyDescent="0.25">
      <c r="A2432" s="145">
        <v>44375</v>
      </c>
      <c r="B2432" s="148" t="s">
        <v>296</v>
      </c>
      <c r="C2432" s="148" t="s">
        <v>297</v>
      </c>
      <c r="D2432" s="149" t="s">
        <v>401</v>
      </c>
      <c r="E2432" s="149" t="s">
        <v>105</v>
      </c>
      <c r="F2432" s="149" t="s">
        <v>281</v>
      </c>
      <c r="G2432" s="150" t="str">
        <f>VLOOKUP(Repository_table[[#This Row],[Country of Destination]],$T$11:$U$47,2,)</f>
        <v>Europe and Central Asia</v>
      </c>
      <c r="H2432" s="149" t="s">
        <v>481</v>
      </c>
      <c r="I2432" s="149" t="s">
        <v>300</v>
      </c>
      <c r="J2432" s="151">
        <v>3453551</v>
      </c>
      <c r="K2432" s="39"/>
      <c r="L2432" s="146"/>
      <c r="N2432" s="119"/>
    </row>
    <row r="2433" spans="1:14" s="17" customFormat="1" ht="25" x14ac:dyDescent="0.25">
      <c r="A2433" s="145">
        <v>44375</v>
      </c>
      <c r="B2433" s="148" t="s">
        <v>458</v>
      </c>
      <c r="C2433" s="148" t="s">
        <v>471</v>
      </c>
      <c r="D2433" s="149" t="s">
        <v>545</v>
      </c>
      <c r="E2433" s="149" t="s">
        <v>105</v>
      </c>
      <c r="F2433" s="149" t="s">
        <v>174</v>
      </c>
      <c r="G2433" s="150" t="str">
        <f>VLOOKUP(Repository_table[[#This Row],[Country of Destination]],$T$11:$U$47,2,)</f>
        <v>Latin America and the Caribbean</v>
      </c>
      <c r="H2433" s="149" t="s">
        <v>275</v>
      </c>
      <c r="I2433" s="149" t="s">
        <v>430</v>
      </c>
      <c r="J2433" s="151">
        <v>2258026</v>
      </c>
      <c r="K2433" s="39"/>
      <c r="L2433" s="146" t="s">
        <v>57</v>
      </c>
      <c r="N2433" s="119"/>
    </row>
    <row r="2434" spans="1:14" s="17" customFormat="1" ht="25" x14ac:dyDescent="0.25">
      <c r="A2434" s="145">
        <v>44375</v>
      </c>
      <c r="B2434" s="148" t="s">
        <v>458</v>
      </c>
      <c r="C2434" s="148" t="s">
        <v>471</v>
      </c>
      <c r="D2434" s="149" t="s">
        <v>545</v>
      </c>
      <c r="E2434" s="149" t="s">
        <v>105</v>
      </c>
      <c r="F2434" s="149" t="s">
        <v>173</v>
      </c>
      <c r="G2434" s="150" t="str">
        <f>VLOOKUP(Repository_table[[#This Row],[Country of Destination]],$T$11:$U$47,2,)</f>
        <v>Latin America and the Caribbean</v>
      </c>
      <c r="H2434" s="149" t="s">
        <v>275</v>
      </c>
      <c r="I2434" s="149" t="s">
        <v>430</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385</v>
      </c>
      <c r="C2437" s="148" t="s">
        <v>456</v>
      </c>
      <c r="D2437" s="149" t="s">
        <v>412</v>
      </c>
      <c r="E2437" s="149" t="s">
        <v>105</v>
      </c>
      <c r="F2437" s="149" t="s">
        <v>78</v>
      </c>
      <c r="G2437" s="150" t="str">
        <f>VLOOKUP(Repository_table[[#This Row],[Country of Destination]],$T$11:$U$47,2,)</f>
        <v>East Asia and Pacific</v>
      </c>
      <c r="H2437" s="149" t="s">
        <v>228</v>
      </c>
      <c r="I2437" s="149" t="s">
        <v>386</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401</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401</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458</v>
      </c>
      <c r="C2441" s="148" t="s">
        <v>471</v>
      </c>
      <c r="D2441" s="149" t="s">
        <v>545</v>
      </c>
      <c r="E2441" s="149" t="s">
        <v>105</v>
      </c>
      <c r="F2441" s="149" t="s">
        <v>113</v>
      </c>
      <c r="G2441" s="150" t="str">
        <f>VLOOKUP(Repository_table[[#This Row],[Country of Destination]],$T$11:$U$47,2,)</f>
        <v>South Asia</v>
      </c>
      <c r="H2441" s="149" t="s">
        <v>273</v>
      </c>
      <c r="I2441" s="149" t="s">
        <v>430</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518</v>
      </c>
      <c r="I2442" s="149" t="s">
        <v>265</v>
      </c>
      <c r="J2442" s="151">
        <v>3701192</v>
      </c>
      <c r="K2442" s="39"/>
      <c r="L2442" s="146"/>
      <c r="N2442" s="119"/>
    </row>
    <row r="2443" spans="1:14" s="17" customFormat="1" x14ac:dyDescent="0.25">
      <c r="A2443" s="154">
        <v>44378</v>
      </c>
      <c r="B2443" s="155" t="s">
        <v>385</v>
      </c>
      <c r="C2443" s="155" t="s">
        <v>457</v>
      </c>
      <c r="D2443" s="156" t="s">
        <v>412</v>
      </c>
      <c r="E2443" s="156" t="s">
        <v>105</v>
      </c>
      <c r="F2443" s="156" t="s">
        <v>69</v>
      </c>
      <c r="G2443" s="157" t="str">
        <f>VLOOKUP(Repository_table[[#This Row],[Country of Destination]],$T$11:$U$47,2,)</f>
        <v>East Asia and Pacific</v>
      </c>
      <c r="H2443" s="156" t="s">
        <v>387</v>
      </c>
      <c r="I2443" s="156" t="s">
        <v>386</v>
      </c>
      <c r="J2443" s="158">
        <v>3745949</v>
      </c>
      <c r="K2443" s="159"/>
      <c r="L2443" s="176"/>
      <c r="N2443" s="119"/>
    </row>
    <row r="2444" spans="1:14" s="17" customFormat="1" x14ac:dyDescent="0.25">
      <c r="A2444" s="154">
        <v>44378</v>
      </c>
      <c r="B2444" s="155" t="s">
        <v>58</v>
      </c>
      <c r="C2444" s="155" t="s">
        <v>58</v>
      </c>
      <c r="D2444" s="156" t="s">
        <v>247</v>
      </c>
      <c r="E2444" s="156" t="s">
        <v>105</v>
      </c>
      <c r="F2444" s="156" t="s">
        <v>360</v>
      </c>
      <c r="G2444" s="157" t="str">
        <f>VLOOKUP(Repository_table[[#This Row],[Country of Destination]],$T$11:$U$47,2,)</f>
        <v>East Asia and Pacific</v>
      </c>
      <c r="H2444" s="156" t="s">
        <v>541</v>
      </c>
      <c r="I2444" s="156" t="s">
        <v>265</v>
      </c>
      <c r="J2444" s="158">
        <v>3619639</v>
      </c>
      <c r="K2444" s="159"/>
      <c r="L2444" s="176"/>
      <c r="N2444" s="119"/>
    </row>
    <row r="2445" spans="1:14" s="17" customFormat="1" x14ac:dyDescent="0.25">
      <c r="A2445" s="154">
        <v>44379</v>
      </c>
      <c r="B2445" s="155" t="s">
        <v>521</v>
      </c>
      <c r="C2445" s="155" t="s">
        <v>207</v>
      </c>
      <c r="D2445" s="156" t="s">
        <v>257</v>
      </c>
      <c r="E2445" s="156" t="s">
        <v>105</v>
      </c>
      <c r="F2445" s="156" t="s">
        <v>173</v>
      </c>
      <c r="G2445" s="157" t="str">
        <f>VLOOKUP(Repository_table[[#This Row],[Country of Destination]],$T$11:$U$47,2,)</f>
        <v>Latin America and the Caribbean</v>
      </c>
      <c r="H2445" s="156" t="s">
        <v>400</v>
      </c>
      <c r="I2445" s="156" t="s">
        <v>258</v>
      </c>
      <c r="J2445" s="158">
        <v>3302434</v>
      </c>
      <c r="K2445" s="159"/>
      <c r="L2445" s="176"/>
      <c r="N2445" s="119"/>
    </row>
    <row r="2446" spans="1:14" s="17" customFormat="1" ht="25" x14ac:dyDescent="0.25">
      <c r="A2446" s="154">
        <v>44379</v>
      </c>
      <c r="B2446" s="155" t="s">
        <v>458</v>
      </c>
      <c r="C2446" s="155" t="s">
        <v>471</v>
      </c>
      <c r="D2446" s="156" t="s">
        <v>545</v>
      </c>
      <c r="E2446" s="156" t="s">
        <v>105</v>
      </c>
      <c r="F2446" s="156" t="s">
        <v>113</v>
      </c>
      <c r="G2446" s="157" t="str">
        <f>VLOOKUP(Repository_table[[#This Row],[Country of Destination]],$T$11:$U$47,2,)</f>
        <v>South Asia</v>
      </c>
      <c r="H2446" s="156" t="s">
        <v>506</v>
      </c>
      <c r="I2446" s="156" t="s">
        <v>430</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401</v>
      </c>
      <c r="E2448" s="156" t="s">
        <v>105</v>
      </c>
      <c r="F2448" s="156" t="s">
        <v>360</v>
      </c>
      <c r="G2448" s="157" t="str">
        <f>VLOOKUP(Repository_table[[#This Row],[Country of Destination]],$T$11:$U$47,2,)</f>
        <v>East Asia and Pacific</v>
      </c>
      <c r="H2448" s="156" t="s">
        <v>580</v>
      </c>
      <c r="I2448" s="156" t="s">
        <v>300</v>
      </c>
      <c r="J2448" s="158">
        <v>348163</v>
      </c>
      <c r="K2448" s="159"/>
      <c r="L2448" s="176" t="s">
        <v>57</v>
      </c>
      <c r="N2448" s="119"/>
    </row>
    <row r="2449" spans="1:14" s="17" customFormat="1" ht="25" x14ac:dyDescent="0.25">
      <c r="A2449" s="154">
        <v>44380</v>
      </c>
      <c r="B2449" s="155" t="s">
        <v>296</v>
      </c>
      <c r="C2449" s="155" t="s">
        <v>297</v>
      </c>
      <c r="D2449" s="156" t="s">
        <v>401</v>
      </c>
      <c r="E2449" s="156" t="s">
        <v>105</v>
      </c>
      <c r="F2449" s="156" t="s">
        <v>360</v>
      </c>
      <c r="G2449" s="157" t="str">
        <f>VLOOKUP(Repository_table[[#This Row],[Country of Destination]],$T$11:$U$47,2,)</f>
        <v>East Asia and Pacific</v>
      </c>
      <c r="H2449" s="156" t="s">
        <v>580</v>
      </c>
      <c r="I2449" s="156" t="s">
        <v>300</v>
      </c>
      <c r="J2449" s="158">
        <v>3308263</v>
      </c>
      <c r="K2449" s="159"/>
      <c r="L2449" s="176" t="s">
        <v>57</v>
      </c>
      <c r="N2449" s="119"/>
    </row>
    <row r="2450" spans="1:14" s="17" customFormat="1" ht="25" x14ac:dyDescent="0.25">
      <c r="A2450" s="154">
        <v>44380</v>
      </c>
      <c r="B2450" s="155" t="s">
        <v>458</v>
      </c>
      <c r="C2450" s="155" t="s">
        <v>471</v>
      </c>
      <c r="D2450" s="156" t="s">
        <v>545</v>
      </c>
      <c r="E2450" s="156" t="s">
        <v>105</v>
      </c>
      <c r="F2450" s="156" t="s">
        <v>174</v>
      </c>
      <c r="G2450" s="157" t="str">
        <f>VLOOKUP(Repository_table[[#This Row],[Country of Destination]],$T$11:$U$47,2,)</f>
        <v>Latin America and the Caribbean</v>
      </c>
      <c r="H2450" s="156" t="s">
        <v>512</v>
      </c>
      <c r="I2450" s="156" t="s">
        <v>430</v>
      </c>
      <c r="J2450" s="158">
        <v>2120262</v>
      </c>
      <c r="K2450" s="159"/>
      <c r="L2450" s="176" t="s">
        <v>57</v>
      </c>
      <c r="N2450" s="119"/>
    </row>
    <row r="2451" spans="1:14" s="17" customFormat="1" ht="25" x14ac:dyDescent="0.25">
      <c r="A2451" s="154">
        <v>44380</v>
      </c>
      <c r="B2451" s="155" t="s">
        <v>458</v>
      </c>
      <c r="C2451" s="155" t="s">
        <v>471</v>
      </c>
      <c r="D2451" s="156" t="s">
        <v>545</v>
      </c>
      <c r="E2451" s="156" t="s">
        <v>105</v>
      </c>
      <c r="F2451" s="156" t="s">
        <v>173</v>
      </c>
      <c r="G2451" s="157" t="str">
        <f>VLOOKUP(Repository_table[[#This Row],[Country of Destination]],$T$11:$U$47,2,)</f>
        <v>Latin America and the Caribbean</v>
      </c>
      <c r="H2451" s="156" t="s">
        <v>512</v>
      </c>
      <c r="I2451" s="156" t="s">
        <v>430</v>
      </c>
      <c r="J2451" s="158">
        <v>1574200</v>
      </c>
      <c r="K2451" s="159"/>
      <c r="L2451" s="176" t="s">
        <v>57</v>
      </c>
      <c r="N2451" s="119"/>
    </row>
    <row r="2452" spans="1:14" s="17" customFormat="1" x14ac:dyDescent="0.25">
      <c r="A2452" s="154">
        <v>44381</v>
      </c>
      <c r="B2452" s="155" t="s">
        <v>385</v>
      </c>
      <c r="C2452" s="155" t="s">
        <v>484</v>
      </c>
      <c r="D2452" s="156" t="s">
        <v>475</v>
      </c>
      <c r="E2452" s="156" t="s">
        <v>105</v>
      </c>
      <c r="F2452" s="156" t="s">
        <v>110</v>
      </c>
      <c r="G2452" s="157" t="str">
        <f>VLOOKUP(Repository_table[[#This Row],[Country of Destination]],$T$11:$U$47,2,)</f>
        <v>East Asia and Pacific</v>
      </c>
      <c r="H2452" s="156" t="s">
        <v>108</v>
      </c>
      <c r="I2452" s="156" t="s">
        <v>386</v>
      </c>
      <c r="J2452" s="158">
        <v>3663092</v>
      </c>
      <c r="K2452" s="159"/>
      <c r="L2452" s="176"/>
      <c r="N2452" s="119"/>
    </row>
    <row r="2453" spans="1:14" s="17" customFormat="1" ht="25" x14ac:dyDescent="0.25">
      <c r="A2453" s="154">
        <v>44381</v>
      </c>
      <c r="B2453" s="155" t="s">
        <v>296</v>
      </c>
      <c r="C2453" s="155" t="s">
        <v>297</v>
      </c>
      <c r="D2453" s="156" t="s">
        <v>401</v>
      </c>
      <c r="E2453" s="156" t="s">
        <v>105</v>
      </c>
      <c r="F2453" s="156" t="s">
        <v>69</v>
      </c>
      <c r="G2453" s="157" t="str">
        <f>VLOOKUP(Repository_table[[#This Row],[Country of Destination]],$T$11:$U$47,2,)</f>
        <v>East Asia and Pacific</v>
      </c>
      <c r="H2453" s="156" t="s">
        <v>528</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385</v>
      </c>
      <c r="C2455" s="155" t="s">
        <v>457</v>
      </c>
      <c r="D2455" s="156" t="s">
        <v>412</v>
      </c>
      <c r="E2455" s="156" t="s">
        <v>105</v>
      </c>
      <c r="F2455" s="156" t="s">
        <v>78</v>
      </c>
      <c r="G2455" s="157" t="str">
        <f>VLOOKUP(Repository_table[[#This Row],[Country of Destination]],$T$11:$U$47,2,)</f>
        <v>East Asia and Pacific</v>
      </c>
      <c r="H2455" s="156" t="s">
        <v>299</v>
      </c>
      <c r="I2455" s="156" t="s">
        <v>386</v>
      </c>
      <c r="J2455" s="158">
        <v>3642052</v>
      </c>
      <c r="K2455" s="159"/>
      <c r="L2455" s="176"/>
      <c r="N2455" s="119"/>
    </row>
    <row r="2456" spans="1:14" s="17" customFormat="1" x14ac:dyDescent="0.25">
      <c r="A2456" s="154">
        <v>44382</v>
      </c>
      <c r="B2456" s="155" t="s">
        <v>521</v>
      </c>
      <c r="C2456" s="155" t="s">
        <v>208</v>
      </c>
      <c r="D2456" s="156" t="s">
        <v>257</v>
      </c>
      <c r="E2456" s="156" t="s">
        <v>105</v>
      </c>
      <c r="F2456" s="156" t="s">
        <v>69</v>
      </c>
      <c r="G2456" s="157" t="str">
        <f>VLOOKUP(Repository_table[[#This Row],[Country of Destination]],$T$11:$U$47,2,)</f>
        <v>East Asia and Pacific</v>
      </c>
      <c r="H2456" s="156" t="s">
        <v>406</v>
      </c>
      <c r="I2456" s="156" t="s">
        <v>258</v>
      </c>
      <c r="J2456" s="158">
        <v>3435265</v>
      </c>
      <c r="K2456" s="159"/>
      <c r="L2456" s="176"/>
      <c r="N2456" s="119"/>
    </row>
    <row r="2457" spans="1:14" s="17" customFormat="1" ht="25" x14ac:dyDescent="0.25">
      <c r="A2457" s="154">
        <v>44382</v>
      </c>
      <c r="B2457" s="155" t="s">
        <v>458</v>
      </c>
      <c r="C2457" s="155" t="s">
        <v>471</v>
      </c>
      <c r="D2457" s="156" t="s">
        <v>545</v>
      </c>
      <c r="E2457" s="156" t="s">
        <v>105</v>
      </c>
      <c r="F2457" s="156" t="s">
        <v>173</v>
      </c>
      <c r="G2457" s="157" t="str">
        <f>VLOOKUP(Repository_table[[#This Row],[Country of Destination]],$T$11:$U$47,2,)</f>
        <v>Latin America and the Caribbean</v>
      </c>
      <c r="H2457" s="156" t="s">
        <v>77</v>
      </c>
      <c r="I2457" s="156" t="s">
        <v>430</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534</v>
      </c>
      <c r="I2458" s="156" t="s">
        <v>265</v>
      </c>
      <c r="J2458" s="158">
        <v>3277105</v>
      </c>
      <c r="K2458" s="159"/>
      <c r="L2458" s="176"/>
      <c r="N2458" s="119"/>
    </row>
    <row r="2459" spans="1:14" s="17" customFormat="1" ht="25" x14ac:dyDescent="0.25">
      <c r="A2459" s="154">
        <v>44383</v>
      </c>
      <c r="B2459" s="155" t="s">
        <v>296</v>
      </c>
      <c r="C2459" s="155" t="s">
        <v>297</v>
      </c>
      <c r="D2459" s="156" t="s">
        <v>402</v>
      </c>
      <c r="E2459" s="156" t="s">
        <v>105</v>
      </c>
      <c r="F2459" s="156" t="s">
        <v>109</v>
      </c>
      <c r="G2459" s="157" t="str">
        <f>VLOOKUP(Repository_table[[#This Row],[Country of Destination]],$T$11:$U$47,2,)</f>
        <v>Latin America and the Caribbean</v>
      </c>
      <c r="H2459" s="156" t="s">
        <v>566</v>
      </c>
      <c r="I2459" s="156" t="s">
        <v>300</v>
      </c>
      <c r="J2459" s="158">
        <v>3688056</v>
      </c>
      <c r="K2459" s="159"/>
      <c r="L2459" s="176"/>
      <c r="N2459" s="119"/>
    </row>
    <row r="2460" spans="1:14" s="17" customFormat="1" ht="25" x14ac:dyDescent="0.25">
      <c r="A2460" s="154">
        <v>44383</v>
      </c>
      <c r="B2460" s="155" t="s">
        <v>458</v>
      </c>
      <c r="C2460" s="155" t="s">
        <v>471</v>
      </c>
      <c r="D2460" s="156" t="s">
        <v>545</v>
      </c>
      <c r="E2460" s="156" t="s">
        <v>105</v>
      </c>
      <c r="F2460" s="156" t="s">
        <v>323</v>
      </c>
      <c r="G2460" s="157" t="str">
        <f>VLOOKUP(Repository_table[[#This Row],[Country of Destination]],$T$11:$U$47,2,)</f>
        <v>Europe and Central Asia</v>
      </c>
      <c r="H2460" s="156" t="s">
        <v>175</v>
      </c>
      <c r="I2460" s="156" t="s">
        <v>430</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554</v>
      </c>
      <c r="I2461" s="156" t="s">
        <v>265</v>
      </c>
      <c r="J2461" s="158">
        <v>3689515</v>
      </c>
      <c r="K2461" s="159"/>
      <c r="L2461" s="176"/>
      <c r="N2461" s="119"/>
    </row>
    <row r="2462" spans="1:14" s="17" customFormat="1" x14ac:dyDescent="0.25">
      <c r="A2462" s="154">
        <v>44384</v>
      </c>
      <c r="B2462" s="155" t="s">
        <v>385</v>
      </c>
      <c r="C2462" s="155" t="s">
        <v>456</v>
      </c>
      <c r="D2462" s="156" t="s">
        <v>412</v>
      </c>
      <c r="E2462" s="156" t="s">
        <v>105</v>
      </c>
      <c r="F2462" s="156" t="s">
        <v>173</v>
      </c>
      <c r="G2462" s="157" t="str">
        <f>VLOOKUP(Repository_table[[#This Row],[Country of Destination]],$T$11:$U$47,2,)</f>
        <v>Latin America and the Caribbean</v>
      </c>
      <c r="H2462" s="156" t="s">
        <v>122</v>
      </c>
      <c r="I2462" s="156" t="s">
        <v>386</v>
      </c>
      <c r="J2462" s="158">
        <v>3261566</v>
      </c>
      <c r="K2462" s="159"/>
      <c r="L2462" s="176"/>
      <c r="N2462" s="119"/>
    </row>
    <row r="2463" spans="1:14" s="17" customFormat="1" ht="25" x14ac:dyDescent="0.25">
      <c r="A2463" s="154">
        <v>44384</v>
      </c>
      <c r="B2463" s="155" t="s">
        <v>296</v>
      </c>
      <c r="C2463" s="155" t="s">
        <v>297</v>
      </c>
      <c r="D2463" s="156" t="s">
        <v>401</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569</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385</v>
      </c>
      <c r="C2466" s="155" t="s">
        <v>456</v>
      </c>
      <c r="D2466" s="156" t="s">
        <v>412</v>
      </c>
      <c r="E2466" s="156" t="s">
        <v>105</v>
      </c>
      <c r="F2466" s="156" t="s">
        <v>65</v>
      </c>
      <c r="G2466" s="157" t="str">
        <f>VLOOKUP(Repository_table[[#This Row],[Country of Destination]],$T$11:$U$47,2,)</f>
        <v>South Asia</v>
      </c>
      <c r="H2466" s="156" t="s">
        <v>537</v>
      </c>
      <c r="I2466" s="156" t="s">
        <v>386</v>
      </c>
      <c r="J2466" s="158">
        <v>3032452</v>
      </c>
      <c r="K2466" s="159"/>
      <c r="L2466" s="176"/>
      <c r="N2466" s="119"/>
    </row>
    <row r="2467" spans="1:14" s="17" customFormat="1" ht="25" x14ac:dyDescent="0.25">
      <c r="A2467" s="154">
        <v>44386</v>
      </c>
      <c r="B2467" s="155" t="s">
        <v>296</v>
      </c>
      <c r="C2467" s="155" t="s">
        <v>297</v>
      </c>
      <c r="D2467" s="156" t="s">
        <v>401</v>
      </c>
      <c r="E2467" s="156" t="s">
        <v>105</v>
      </c>
      <c r="F2467" s="156" t="s">
        <v>174</v>
      </c>
      <c r="G2467" s="157" t="str">
        <f>VLOOKUP(Repository_table[[#This Row],[Country of Destination]],$T$11:$U$47,2,)</f>
        <v>Latin America and the Caribbean</v>
      </c>
      <c r="H2467" s="156" t="s">
        <v>581</v>
      </c>
      <c r="I2467" s="156" t="s">
        <v>300</v>
      </c>
      <c r="J2467" s="158">
        <v>2145345</v>
      </c>
      <c r="K2467" s="159"/>
      <c r="L2467" s="176" t="s">
        <v>57</v>
      </c>
      <c r="N2467" s="119"/>
    </row>
    <row r="2468" spans="1:14" s="17" customFormat="1" ht="25" x14ac:dyDescent="0.25">
      <c r="A2468" s="154">
        <v>44386</v>
      </c>
      <c r="B2468" s="155" t="s">
        <v>296</v>
      </c>
      <c r="C2468" s="155" t="s">
        <v>297</v>
      </c>
      <c r="D2468" s="156" t="s">
        <v>401</v>
      </c>
      <c r="E2468" s="156" t="s">
        <v>105</v>
      </c>
      <c r="F2468" s="156" t="s">
        <v>173</v>
      </c>
      <c r="G2468" s="157" t="str">
        <f>VLOOKUP(Repository_table[[#This Row],[Country of Destination]],$T$11:$U$47,2,)</f>
        <v>Latin America and the Caribbean</v>
      </c>
      <c r="H2468" s="156" t="s">
        <v>581</v>
      </c>
      <c r="I2468" s="156" t="s">
        <v>300</v>
      </c>
      <c r="J2468" s="158">
        <v>1310463</v>
      </c>
      <c r="K2468" s="159"/>
      <c r="L2468" s="176" t="s">
        <v>57</v>
      </c>
      <c r="N2468" s="119"/>
    </row>
    <row r="2469" spans="1:14" s="17" customFormat="1" ht="25" x14ac:dyDescent="0.25">
      <c r="A2469" s="154">
        <v>44386</v>
      </c>
      <c r="B2469" s="155" t="s">
        <v>458</v>
      </c>
      <c r="C2469" s="155" t="s">
        <v>471</v>
      </c>
      <c r="D2469" s="156" t="s">
        <v>545</v>
      </c>
      <c r="E2469" s="156" t="s">
        <v>105</v>
      </c>
      <c r="F2469" s="156" t="s">
        <v>173</v>
      </c>
      <c r="G2469" s="157" t="str">
        <f>VLOOKUP(Repository_table[[#This Row],[Country of Destination]],$T$11:$U$47,2,)</f>
        <v>Latin America and the Caribbean</v>
      </c>
      <c r="H2469" s="156" t="s">
        <v>564</v>
      </c>
      <c r="I2469" s="156" t="s">
        <v>430</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401</v>
      </c>
      <c r="E2471" s="156" t="s">
        <v>105</v>
      </c>
      <c r="F2471" s="156" t="s">
        <v>66</v>
      </c>
      <c r="G2471" s="157" t="str">
        <f>VLOOKUP(Repository_table[[#This Row],[Country of Destination]],$T$11:$U$47,2,)</f>
        <v>Europe and Central Asia</v>
      </c>
      <c r="H2471" s="156" t="s">
        <v>561</v>
      </c>
      <c r="I2471" s="156" t="s">
        <v>300</v>
      </c>
      <c r="J2471" s="158">
        <v>3296208</v>
      </c>
      <c r="K2471" s="159"/>
      <c r="L2471" s="176"/>
      <c r="N2471" s="119"/>
    </row>
    <row r="2472" spans="1:14" s="17" customFormat="1" ht="25" x14ac:dyDescent="0.25">
      <c r="A2472" s="154">
        <v>44387</v>
      </c>
      <c r="B2472" s="155" t="s">
        <v>458</v>
      </c>
      <c r="C2472" s="155" t="s">
        <v>471</v>
      </c>
      <c r="D2472" s="156" t="s">
        <v>545</v>
      </c>
      <c r="E2472" s="156" t="s">
        <v>105</v>
      </c>
      <c r="F2472" s="156" t="s">
        <v>174</v>
      </c>
      <c r="G2472" s="157" t="str">
        <f>VLOOKUP(Repository_table[[#This Row],[Country of Destination]],$T$11:$U$47,2,)</f>
        <v>Latin America and the Caribbean</v>
      </c>
      <c r="H2472" s="156" t="s">
        <v>560</v>
      </c>
      <c r="I2472" s="156" t="s">
        <v>430</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462</v>
      </c>
      <c r="C2474" s="155" t="s">
        <v>86</v>
      </c>
      <c r="D2474" s="156" t="s">
        <v>526</v>
      </c>
      <c r="E2474" s="156" t="s">
        <v>105</v>
      </c>
      <c r="F2474" s="156" t="s">
        <v>69</v>
      </c>
      <c r="G2474" s="157" t="str">
        <f>VLOOKUP(Repository_table[[#This Row],[Country of Destination]],$T$11:$U$47,2,)</f>
        <v>East Asia and Pacific</v>
      </c>
      <c r="H2474" s="156" t="s">
        <v>347</v>
      </c>
      <c r="I2474" s="156" t="s">
        <v>301</v>
      </c>
      <c r="J2474" s="158">
        <v>3301138</v>
      </c>
      <c r="K2474" s="159"/>
      <c r="L2474" s="176"/>
      <c r="N2474" s="119"/>
    </row>
    <row r="2475" spans="1:14" s="17" customFormat="1" x14ac:dyDescent="0.25">
      <c r="A2475" s="154">
        <v>44388</v>
      </c>
      <c r="B2475" s="155" t="s">
        <v>385</v>
      </c>
      <c r="C2475" s="155" t="s">
        <v>457</v>
      </c>
      <c r="D2475" s="156" t="s">
        <v>412</v>
      </c>
      <c r="E2475" s="156" t="s">
        <v>105</v>
      </c>
      <c r="F2475" s="156" t="s">
        <v>360</v>
      </c>
      <c r="G2475" s="157" t="str">
        <f>VLOOKUP(Repository_table[[#This Row],[Country of Destination]],$T$11:$U$47,2,)</f>
        <v>East Asia and Pacific</v>
      </c>
      <c r="H2475" s="156" t="s">
        <v>532</v>
      </c>
      <c r="I2475" s="156" t="s">
        <v>386</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431</v>
      </c>
      <c r="I2476" s="156" t="s">
        <v>265</v>
      </c>
      <c r="J2476" s="158">
        <v>3122681</v>
      </c>
      <c r="K2476" s="159"/>
      <c r="L2476" s="176"/>
      <c r="N2476" s="119"/>
    </row>
    <row r="2477" spans="1:14" s="17" customFormat="1" ht="25" x14ac:dyDescent="0.25">
      <c r="A2477" s="154">
        <v>44389</v>
      </c>
      <c r="B2477" s="155" t="s">
        <v>296</v>
      </c>
      <c r="C2477" s="155" t="s">
        <v>297</v>
      </c>
      <c r="D2477" s="156" t="s">
        <v>401</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458</v>
      </c>
      <c r="C2478" s="155" t="s">
        <v>471</v>
      </c>
      <c r="D2478" s="156" t="s">
        <v>545</v>
      </c>
      <c r="E2478" s="156" t="s">
        <v>105</v>
      </c>
      <c r="F2478" s="156" t="s">
        <v>174</v>
      </c>
      <c r="G2478" s="157" t="str">
        <f>VLOOKUP(Repository_table[[#This Row],[Country of Destination]],$T$11:$U$47,2,)</f>
        <v>Latin America and the Caribbean</v>
      </c>
      <c r="H2478" s="156" t="s">
        <v>374</v>
      </c>
      <c r="I2478" s="156" t="s">
        <v>430</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514</v>
      </c>
      <c r="I2479" s="156" t="s">
        <v>265</v>
      </c>
      <c r="J2479" s="158">
        <v>3644895</v>
      </c>
      <c r="K2479" s="159"/>
      <c r="L2479" s="176"/>
      <c r="N2479" s="119"/>
    </row>
    <row r="2480" spans="1:14" s="17" customFormat="1" x14ac:dyDescent="0.25">
      <c r="A2480" s="154">
        <v>44390</v>
      </c>
      <c r="B2480" s="155" t="s">
        <v>521</v>
      </c>
      <c r="C2480" s="155" t="s">
        <v>208</v>
      </c>
      <c r="D2480" s="156" t="s">
        <v>257</v>
      </c>
      <c r="E2480" s="156" t="s">
        <v>105</v>
      </c>
      <c r="F2480" s="156" t="s">
        <v>281</v>
      </c>
      <c r="G2480" s="157" t="str">
        <f>VLOOKUP(Repository_table[[#This Row],[Country of Destination]],$T$11:$U$47,2,)</f>
        <v>Europe and Central Asia</v>
      </c>
      <c r="H2480" s="156" t="s">
        <v>515</v>
      </c>
      <c r="I2480" s="156" t="s">
        <v>258</v>
      </c>
      <c r="J2480" s="158">
        <v>3496790</v>
      </c>
      <c r="K2480" s="159"/>
      <c r="L2480" s="176"/>
      <c r="N2480" s="119"/>
    </row>
    <row r="2481" spans="1:14" s="17" customFormat="1" ht="25" x14ac:dyDescent="0.25">
      <c r="A2481" s="154">
        <v>44390</v>
      </c>
      <c r="B2481" s="155" t="s">
        <v>433</v>
      </c>
      <c r="C2481" s="155" t="s">
        <v>458</v>
      </c>
      <c r="D2481" s="156" t="s">
        <v>459</v>
      </c>
      <c r="E2481" s="156" t="s">
        <v>105</v>
      </c>
      <c r="F2481" s="156" t="s">
        <v>110</v>
      </c>
      <c r="G2481" s="157" t="str">
        <f>VLOOKUP(Repository_table[[#This Row],[Country of Destination]],$T$11:$U$47,2,)</f>
        <v>East Asia and Pacific</v>
      </c>
      <c r="H2481" s="156" t="s">
        <v>487</v>
      </c>
      <c r="I2481" s="156" t="s">
        <v>430</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385</v>
      </c>
      <c r="C2483" s="155" t="s">
        <v>484</v>
      </c>
      <c r="D2483" s="156" t="s">
        <v>475</v>
      </c>
      <c r="E2483" s="156" t="s">
        <v>105</v>
      </c>
      <c r="F2483" s="156" t="s">
        <v>110</v>
      </c>
      <c r="G2483" s="157" t="str">
        <f>VLOOKUP(Repository_table[[#This Row],[Country of Destination]],$T$11:$U$47,2,)</f>
        <v>East Asia and Pacific</v>
      </c>
      <c r="H2483" s="156" t="s">
        <v>308</v>
      </c>
      <c r="I2483" s="156" t="s">
        <v>386</v>
      </c>
      <c r="J2483" s="158">
        <v>3280890</v>
      </c>
      <c r="K2483" s="159"/>
      <c r="L2483" s="176"/>
      <c r="N2483" s="119"/>
    </row>
    <row r="2484" spans="1:14" s="17" customFormat="1" ht="25" x14ac:dyDescent="0.25">
      <c r="A2484" s="154">
        <v>44391</v>
      </c>
      <c r="B2484" s="155" t="s">
        <v>296</v>
      </c>
      <c r="C2484" s="155" t="s">
        <v>297</v>
      </c>
      <c r="D2484" s="156" t="s">
        <v>401</v>
      </c>
      <c r="E2484" s="156" t="s">
        <v>105</v>
      </c>
      <c r="F2484" s="156" t="s">
        <v>174</v>
      </c>
      <c r="G2484" s="157" t="str">
        <f>VLOOKUP(Repository_table[[#This Row],[Country of Destination]],$T$11:$U$47,2,)</f>
        <v>Latin America and the Caribbean</v>
      </c>
      <c r="H2484" s="156" t="s">
        <v>520</v>
      </c>
      <c r="I2484" s="156" t="s">
        <v>300</v>
      </c>
      <c r="J2484" s="158">
        <v>2185186</v>
      </c>
      <c r="K2484" s="159"/>
      <c r="L2484" s="176" t="s">
        <v>57</v>
      </c>
      <c r="N2484" s="119"/>
    </row>
    <row r="2485" spans="1:14" s="17" customFormat="1" ht="25" x14ac:dyDescent="0.25">
      <c r="A2485" s="154">
        <v>44391</v>
      </c>
      <c r="B2485" s="155" t="s">
        <v>296</v>
      </c>
      <c r="C2485" s="155" t="s">
        <v>297</v>
      </c>
      <c r="D2485" s="156" t="s">
        <v>401</v>
      </c>
      <c r="E2485" s="156" t="s">
        <v>105</v>
      </c>
      <c r="F2485" s="156" t="s">
        <v>173</v>
      </c>
      <c r="G2485" s="157" t="str">
        <f>VLOOKUP(Repository_table[[#This Row],[Country of Destination]],$T$11:$U$47,2,)</f>
        <v>Latin America and the Caribbean</v>
      </c>
      <c r="H2485" s="156" t="s">
        <v>520</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353</v>
      </c>
      <c r="I2486" s="156" t="s">
        <v>265</v>
      </c>
      <c r="J2486" s="158">
        <v>3101244</v>
      </c>
      <c r="K2486" s="159"/>
      <c r="L2486" s="176"/>
      <c r="N2486" s="119"/>
    </row>
    <row r="2487" spans="1:14" s="17" customFormat="1" ht="25" x14ac:dyDescent="0.25">
      <c r="A2487" s="154">
        <v>44392</v>
      </c>
      <c r="B2487" s="155" t="s">
        <v>458</v>
      </c>
      <c r="C2487" s="155" t="s">
        <v>471</v>
      </c>
      <c r="D2487" s="156" t="s">
        <v>545</v>
      </c>
      <c r="E2487" s="156" t="s">
        <v>105</v>
      </c>
      <c r="F2487" s="156" t="s">
        <v>174</v>
      </c>
      <c r="G2487" s="157" t="str">
        <f>VLOOKUP(Repository_table[[#This Row],[Country of Destination]],$T$11:$U$47,2,)</f>
        <v>Latin America and the Caribbean</v>
      </c>
      <c r="H2487" s="156" t="s">
        <v>233</v>
      </c>
      <c r="I2487" s="156" t="s">
        <v>430</v>
      </c>
      <c r="J2487" s="158">
        <v>2051734</v>
      </c>
      <c r="K2487" s="159"/>
      <c r="L2487" s="176" t="s">
        <v>57</v>
      </c>
      <c r="N2487" s="119"/>
    </row>
    <row r="2488" spans="1:14" s="17" customFormat="1" ht="25" x14ac:dyDescent="0.25">
      <c r="A2488" s="154">
        <v>44392</v>
      </c>
      <c r="B2488" s="155" t="s">
        <v>458</v>
      </c>
      <c r="C2488" s="155" t="s">
        <v>471</v>
      </c>
      <c r="D2488" s="156" t="s">
        <v>545</v>
      </c>
      <c r="E2488" s="156" t="s">
        <v>105</v>
      </c>
      <c r="F2488" s="156" t="s">
        <v>173</v>
      </c>
      <c r="G2488" s="157" t="str">
        <f>VLOOKUP(Repository_table[[#This Row],[Country of Destination]],$T$11:$U$47,2,)</f>
        <v>Latin America and the Caribbean</v>
      </c>
      <c r="H2488" s="156" t="s">
        <v>233</v>
      </c>
      <c r="I2488" s="156" t="s">
        <v>430</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577</v>
      </c>
      <c r="I2489" s="156" t="s">
        <v>265</v>
      </c>
      <c r="J2489" s="158">
        <v>3549139</v>
      </c>
      <c r="K2489" s="159"/>
      <c r="L2489" s="176"/>
      <c r="N2489" s="119"/>
    </row>
    <row r="2490" spans="1:14" s="17" customFormat="1" x14ac:dyDescent="0.25">
      <c r="A2490" s="154">
        <v>44393</v>
      </c>
      <c r="B2490" s="155" t="s">
        <v>385</v>
      </c>
      <c r="C2490" s="155" t="s">
        <v>456</v>
      </c>
      <c r="D2490" s="156" t="s">
        <v>412</v>
      </c>
      <c r="E2490" s="156" t="s">
        <v>105</v>
      </c>
      <c r="F2490" s="156" t="s">
        <v>78</v>
      </c>
      <c r="G2490" s="157" t="str">
        <f>VLOOKUP(Repository_table[[#This Row],[Country of Destination]],$T$11:$U$47,2,)</f>
        <v>East Asia and Pacific</v>
      </c>
      <c r="H2490" s="156" t="s">
        <v>428</v>
      </c>
      <c r="I2490" s="156" t="s">
        <v>386</v>
      </c>
      <c r="J2490" s="158">
        <v>3486020</v>
      </c>
      <c r="K2490" s="159"/>
      <c r="L2490" s="176"/>
      <c r="N2490" s="119"/>
    </row>
    <row r="2491" spans="1:14" s="17" customFormat="1" ht="25" x14ac:dyDescent="0.25">
      <c r="A2491" s="154">
        <v>44393</v>
      </c>
      <c r="B2491" s="155" t="s">
        <v>296</v>
      </c>
      <c r="C2491" s="155" t="s">
        <v>297</v>
      </c>
      <c r="D2491" s="156" t="s">
        <v>401</v>
      </c>
      <c r="E2491" s="156" t="s">
        <v>105</v>
      </c>
      <c r="F2491" s="156" t="s">
        <v>200</v>
      </c>
      <c r="G2491" s="157" t="str">
        <f>VLOOKUP(Repository_table[[#This Row],[Country of Destination]],$T$11:$U$47,2,)</f>
        <v>Europe and Central Asia</v>
      </c>
      <c r="H2491" s="156" t="s">
        <v>582</v>
      </c>
      <c r="I2491" s="156" t="s">
        <v>300</v>
      </c>
      <c r="J2491" s="158">
        <v>3386155</v>
      </c>
      <c r="K2491" s="159"/>
      <c r="L2491" s="176"/>
      <c r="N2491" s="119"/>
    </row>
    <row r="2492" spans="1:14" s="17" customFormat="1" x14ac:dyDescent="0.25">
      <c r="A2492" s="154">
        <v>44393</v>
      </c>
      <c r="B2492" s="155" t="s">
        <v>521</v>
      </c>
      <c r="C2492" s="155" t="s">
        <v>207</v>
      </c>
      <c r="D2492" s="156" t="s">
        <v>257</v>
      </c>
      <c r="E2492" s="156" t="s">
        <v>105</v>
      </c>
      <c r="F2492" s="156" t="s">
        <v>69</v>
      </c>
      <c r="G2492" s="157" t="str">
        <f>VLOOKUP(Repository_table[[#This Row],[Country of Destination]],$T$11:$U$47,2,)</f>
        <v>East Asia and Pacific</v>
      </c>
      <c r="H2492" s="156" t="s">
        <v>333</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578</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578</v>
      </c>
      <c r="I2494" s="156" t="s">
        <v>265</v>
      </c>
      <c r="J2494" s="158">
        <v>758336</v>
      </c>
      <c r="K2494" s="159"/>
      <c r="L2494" s="176" t="s">
        <v>57</v>
      </c>
      <c r="N2494" s="119"/>
    </row>
    <row r="2495" spans="1:14" s="17" customFormat="1" ht="25" x14ac:dyDescent="0.25">
      <c r="A2495" s="154">
        <v>44394</v>
      </c>
      <c r="B2495" s="155" t="s">
        <v>296</v>
      </c>
      <c r="C2495" s="155" t="s">
        <v>297</v>
      </c>
      <c r="D2495" s="156" t="s">
        <v>401</v>
      </c>
      <c r="E2495" s="156" t="s">
        <v>105</v>
      </c>
      <c r="F2495" s="156" t="s">
        <v>173</v>
      </c>
      <c r="G2495" s="157" t="str">
        <f>VLOOKUP(Repository_table[[#This Row],[Country of Destination]],$T$11:$U$47,2,)</f>
        <v>Latin America and the Caribbean</v>
      </c>
      <c r="H2495" s="156" t="s">
        <v>424</v>
      </c>
      <c r="I2495" s="156" t="s">
        <v>300</v>
      </c>
      <c r="J2495" s="158">
        <v>3296486</v>
      </c>
      <c r="K2495" s="159"/>
      <c r="L2495" s="176"/>
      <c r="N2495" s="119"/>
    </row>
    <row r="2496" spans="1:14" s="17" customFormat="1" x14ac:dyDescent="0.25">
      <c r="A2496" s="154">
        <v>44394</v>
      </c>
      <c r="B2496" s="155" t="s">
        <v>521</v>
      </c>
      <c r="C2496" s="155" t="s">
        <v>208</v>
      </c>
      <c r="D2496" s="156" t="s">
        <v>257</v>
      </c>
      <c r="E2496" s="156" t="s">
        <v>105</v>
      </c>
      <c r="F2496" s="156" t="s">
        <v>236</v>
      </c>
      <c r="G2496" s="157" t="str">
        <f>VLOOKUP(Repository_table[[#This Row],[Country of Destination]],$T$11:$U$47,2,)</f>
        <v>Europe and Central Asia</v>
      </c>
      <c r="H2496" s="156" t="s">
        <v>439</v>
      </c>
      <c r="I2496" s="156" t="s">
        <v>258</v>
      </c>
      <c r="J2496" s="158">
        <v>2183814</v>
      </c>
      <c r="K2496" s="159"/>
      <c r="L2496" s="176"/>
      <c r="N2496" s="119"/>
    </row>
    <row r="2497" spans="1:14" s="17" customFormat="1" ht="25" x14ac:dyDescent="0.25">
      <c r="A2497" s="154">
        <v>44394</v>
      </c>
      <c r="B2497" s="155" t="s">
        <v>433</v>
      </c>
      <c r="C2497" s="155" t="s">
        <v>458</v>
      </c>
      <c r="D2497" s="156" t="s">
        <v>459</v>
      </c>
      <c r="E2497" s="156" t="s">
        <v>105</v>
      </c>
      <c r="F2497" s="156" t="s">
        <v>287</v>
      </c>
      <c r="G2497" s="157" t="str">
        <f>VLOOKUP(Repository_table[[#This Row],[Country of Destination]],$T$11:$U$47,2,)</f>
        <v>East Asia and Pacific</v>
      </c>
      <c r="H2497" s="156" t="s">
        <v>276</v>
      </c>
      <c r="I2497" s="156" t="s">
        <v>430</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542</v>
      </c>
      <c r="I2498" s="156" t="s">
        <v>265</v>
      </c>
      <c r="J2498" s="158">
        <v>3643635</v>
      </c>
      <c r="K2498" s="159"/>
      <c r="L2498" s="176"/>
      <c r="N2498" s="119"/>
    </row>
    <row r="2499" spans="1:14" s="17" customFormat="1" x14ac:dyDescent="0.25">
      <c r="A2499" s="154">
        <v>44395</v>
      </c>
      <c r="B2499" s="155" t="s">
        <v>385</v>
      </c>
      <c r="C2499" s="155" t="s">
        <v>484</v>
      </c>
      <c r="D2499" s="156" t="s">
        <v>475</v>
      </c>
      <c r="E2499" s="156" t="s">
        <v>105</v>
      </c>
      <c r="F2499" s="156" t="s">
        <v>181</v>
      </c>
      <c r="G2499" s="157" t="str">
        <f>VLOOKUP(Repository_table[[#This Row],[Country of Destination]],$T$11:$U$47,2,)</f>
        <v>Latin America and the Caribbean</v>
      </c>
      <c r="H2499" s="156" t="s">
        <v>536</v>
      </c>
      <c r="I2499" s="156" t="s">
        <v>386</v>
      </c>
      <c r="J2499" s="158">
        <v>1806254</v>
      </c>
      <c r="K2499" s="159"/>
      <c r="L2499" s="176"/>
      <c r="N2499" s="119"/>
    </row>
    <row r="2500" spans="1:14" s="17" customFormat="1" ht="25" x14ac:dyDescent="0.25">
      <c r="A2500" s="154">
        <v>44395</v>
      </c>
      <c r="B2500" s="155" t="s">
        <v>296</v>
      </c>
      <c r="C2500" s="155" t="s">
        <v>297</v>
      </c>
      <c r="D2500" s="156" t="s">
        <v>401</v>
      </c>
      <c r="E2500" s="156" t="s">
        <v>105</v>
      </c>
      <c r="F2500" s="156" t="s">
        <v>360</v>
      </c>
      <c r="G2500" s="157" t="str">
        <f>VLOOKUP(Repository_table[[#This Row],[Country of Destination]],$T$11:$U$47,2,)</f>
        <v>East Asia and Pacific</v>
      </c>
      <c r="H2500" s="156" t="s">
        <v>583</v>
      </c>
      <c r="I2500" s="156" t="s">
        <v>300</v>
      </c>
      <c r="J2500" s="158">
        <v>2964392</v>
      </c>
      <c r="K2500" s="159"/>
      <c r="L2500" s="176"/>
      <c r="N2500" s="119"/>
    </row>
    <row r="2501" spans="1:14" s="17" customFormat="1" ht="25" x14ac:dyDescent="0.25">
      <c r="A2501" s="154">
        <v>44395</v>
      </c>
      <c r="B2501" s="155" t="s">
        <v>458</v>
      </c>
      <c r="C2501" s="155" t="s">
        <v>471</v>
      </c>
      <c r="D2501" s="156" t="s">
        <v>545</v>
      </c>
      <c r="E2501" s="156" t="s">
        <v>105</v>
      </c>
      <c r="F2501" s="156" t="s">
        <v>113</v>
      </c>
      <c r="G2501" s="157" t="str">
        <f>VLOOKUP(Repository_table[[#This Row],[Country of Destination]],$T$11:$U$47,2,)</f>
        <v>South Asia</v>
      </c>
      <c r="H2501" s="156" t="s">
        <v>205</v>
      </c>
      <c r="I2501" s="156" t="s">
        <v>430</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485</v>
      </c>
      <c r="I2503" s="156" t="s">
        <v>265</v>
      </c>
      <c r="J2503" s="158">
        <v>3491948</v>
      </c>
      <c r="K2503" s="159"/>
      <c r="L2503" s="176"/>
      <c r="N2503" s="119"/>
    </row>
    <row r="2504" spans="1:14" s="17" customFormat="1" ht="25" x14ac:dyDescent="0.25">
      <c r="A2504" s="154">
        <v>44397</v>
      </c>
      <c r="B2504" s="155" t="s">
        <v>296</v>
      </c>
      <c r="C2504" s="155" t="s">
        <v>297</v>
      </c>
      <c r="D2504" s="156" t="s">
        <v>401</v>
      </c>
      <c r="E2504" s="156" t="s">
        <v>105</v>
      </c>
      <c r="F2504" s="156" t="s">
        <v>78</v>
      </c>
      <c r="G2504" s="157" t="str">
        <f>VLOOKUP(Repository_table[[#This Row],[Country of Destination]],$T$11:$U$47,2,)</f>
        <v>East Asia and Pacific</v>
      </c>
      <c r="H2504" s="156" t="s">
        <v>468</v>
      </c>
      <c r="I2504" s="156" t="s">
        <v>300</v>
      </c>
      <c r="J2504" s="158">
        <v>3687680</v>
      </c>
      <c r="K2504" s="159"/>
      <c r="L2504" s="176"/>
      <c r="N2504" s="119"/>
    </row>
    <row r="2505" spans="1:14" s="17" customFormat="1" ht="25" x14ac:dyDescent="0.25">
      <c r="A2505" s="154">
        <v>44397</v>
      </c>
      <c r="B2505" s="155" t="s">
        <v>458</v>
      </c>
      <c r="C2505" s="155" t="s">
        <v>458</v>
      </c>
      <c r="D2505" s="156" t="s">
        <v>543</v>
      </c>
      <c r="E2505" s="156" t="s">
        <v>105</v>
      </c>
      <c r="F2505" s="156" t="s">
        <v>78</v>
      </c>
      <c r="G2505" s="157" t="str">
        <f>VLOOKUP(Repository_table[[#This Row],[Country of Destination]],$T$11:$U$47,2,)</f>
        <v>East Asia and Pacific</v>
      </c>
      <c r="H2505" s="156" t="s">
        <v>461</v>
      </c>
      <c r="I2505" s="156" t="s">
        <v>430</v>
      </c>
      <c r="J2505" s="158">
        <v>3677434</v>
      </c>
      <c r="K2505" s="159"/>
      <c r="L2505" s="176"/>
      <c r="N2505" s="119"/>
    </row>
    <row r="2506" spans="1:14" s="17" customFormat="1" x14ac:dyDescent="0.25">
      <c r="A2506" s="154">
        <v>44398</v>
      </c>
      <c r="B2506" s="155" t="s">
        <v>385</v>
      </c>
      <c r="C2506" s="155" t="s">
        <v>457</v>
      </c>
      <c r="D2506" s="156" t="s">
        <v>412</v>
      </c>
      <c r="E2506" s="156" t="s">
        <v>105</v>
      </c>
      <c r="F2506" s="156" t="s">
        <v>78</v>
      </c>
      <c r="G2506" s="157" t="str">
        <f>VLOOKUP(Repository_table[[#This Row],[Country of Destination]],$T$11:$U$47,2,)</f>
        <v>East Asia and Pacific</v>
      </c>
      <c r="H2506" s="156" t="s">
        <v>496</v>
      </c>
      <c r="I2506" s="156" t="s">
        <v>386</v>
      </c>
      <c r="J2506" s="158">
        <v>3311690</v>
      </c>
      <c r="K2506" s="159"/>
      <c r="L2506" s="176"/>
      <c r="N2506" s="119"/>
    </row>
    <row r="2507" spans="1:14" s="17" customFormat="1" ht="25" x14ac:dyDescent="0.25">
      <c r="A2507" s="154">
        <v>44398</v>
      </c>
      <c r="B2507" s="155" t="s">
        <v>458</v>
      </c>
      <c r="C2507" s="155" t="s">
        <v>458</v>
      </c>
      <c r="D2507" s="156" t="s">
        <v>543</v>
      </c>
      <c r="E2507" s="156" t="s">
        <v>105</v>
      </c>
      <c r="F2507" s="156" t="s">
        <v>78</v>
      </c>
      <c r="G2507" s="157" t="str">
        <f>VLOOKUP(Repository_table[[#This Row],[Country of Destination]],$T$11:$U$47,2,)</f>
        <v>East Asia and Pacific</v>
      </c>
      <c r="H2507" s="156" t="s">
        <v>140</v>
      </c>
      <c r="I2507" s="156" t="s">
        <v>430</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462</v>
      </c>
      <c r="C2509" s="155" t="s">
        <v>86</v>
      </c>
      <c r="D2509" s="156" t="s">
        <v>525</v>
      </c>
      <c r="E2509" s="156" t="s">
        <v>105</v>
      </c>
      <c r="F2509" s="156" t="s">
        <v>109</v>
      </c>
      <c r="G2509" s="157" t="str">
        <f>VLOOKUP(Repository_table[[#This Row],[Country of Destination]],$T$11:$U$47,2,)</f>
        <v>Latin America and the Caribbean</v>
      </c>
      <c r="H2509" s="156" t="s">
        <v>557</v>
      </c>
      <c r="I2509" s="156" t="s">
        <v>301</v>
      </c>
      <c r="J2509" s="158">
        <v>3706464</v>
      </c>
      <c r="K2509" s="159"/>
      <c r="L2509" s="176"/>
      <c r="N2509" s="119"/>
    </row>
    <row r="2510" spans="1:14" s="17" customFormat="1" x14ac:dyDescent="0.25">
      <c r="A2510" s="154">
        <v>44399</v>
      </c>
      <c r="B2510" s="155" t="s">
        <v>385</v>
      </c>
      <c r="C2510" s="155" t="s">
        <v>456</v>
      </c>
      <c r="D2510" s="156" t="s">
        <v>412</v>
      </c>
      <c r="E2510" s="156" t="s">
        <v>105</v>
      </c>
      <c r="F2510" s="156" t="s">
        <v>65</v>
      </c>
      <c r="G2510" s="157" t="str">
        <f>VLOOKUP(Repository_table[[#This Row],[Country of Destination]],$T$11:$U$47,2,)</f>
        <v>South Asia</v>
      </c>
      <c r="H2510" s="156" t="s">
        <v>423</v>
      </c>
      <c r="I2510" s="156" t="s">
        <v>386</v>
      </c>
      <c r="J2510" s="158">
        <v>3145940</v>
      </c>
      <c r="K2510" s="159"/>
      <c r="L2510" s="176"/>
      <c r="N2510" s="119"/>
    </row>
    <row r="2511" spans="1:14" s="17" customFormat="1" ht="25" x14ac:dyDescent="0.25">
      <c r="A2511" s="154">
        <v>44399</v>
      </c>
      <c r="B2511" s="155" t="s">
        <v>296</v>
      </c>
      <c r="C2511" s="155" t="s">
        <v>297</v>
      </c>
      <c r="D2511" s="156" t="s">
        <v>401</v>
      </c>
      <c r="E2511" s="156" t="s">
        <v>105</v>
      </c>
      <c r="F2511" s="156" t="s">
        <v>360</v>
      </c>
      <c r="G2511" s="157" t="str">
        <f>VLOOKUP(Repository_table[[#This Row],[Country of Destination]],$T$11:$U$47,2,)</f>
        <v>East Asia and Pacific</v>
      </c>
      <c r="H2511" s="156" t="s">
        <v>426</v>
      </c>
      <c r="I2511" s="156" t="s">
        <v>300</v>
      </c>
      <c r="J2511" s="158">
        <v>3641842</v>
      </c>
      <c r="K2511" s="159"/>
      <c r="L2511" s="176"/>
      <c r="N2511" s="119"/>
    </row>
    <row r="2512" spans="1:14" s="17" customFormat="1" ht="25" x14ac:dyDescent="0.25">
      <c r="A2512" s="154">
        <v>44399</v>
      </c>
      <c r="B2512" s="155" t="s">
        <v>458</v>
      </c>
      <c r="C2512" s="155" t="s">
        <v>458</v>
      </c>
      <c r="D2512" s="156" t="s">
        <v>543</v>
      </c>
      <c r="E2512" s="156" t="s">
        <v>105</v>
      </c>
      <c r="F2512" s="156" t="s">
        <v>174</v>
      </c>
      <c r="G2512" s="157" t="str">
        <f>VLOOKUP(Repository_table[[#This Row],[Country of Destination]],$T$11:$U$47,2,)</f>
        <v>Latin America and the Caribbean</v>
      </c>
      <c r="H2512" s="156" t="s">
        <v>477</v>
      </c>
      <c r="I2512" s="156" t="s">
        <v>430</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385</v>
      </c>
      <c r="C2514" s="155" t="s">
        <v>456</v>
      </c>
      <c r="D2514" s="156" t="s">
        <v>412</v>
      </c>
      <c r="E2514" s="156" t="s">
        <v>105</v>
      </c>
      <c r="F2514" s="156" t="s">
        <v>65</v>
      </c>
      <c r="G2514" s="157" t="str">
        <f>VLOOKUP(Repository_table[[#This Row],[Country of Destination]],$T$11:$U$47,2,)</f>
        <v>South Asia</v>
      </c>
      <c r="H2514" s="156" t="s">
        <v>168</v>
      </c>
      <c r="I2514" s="156" t="s">
        <v>386</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549</v>
      </c>
      <c r="I2515" s="156" t="s">
        <v>265</v>
      </c>
      <c r="J2515" s="158">
        <v>3664805</v>
      </c>
      <c r="K2515" s="159"/>
      <c r="L2515" s="176"/>
      <c r="N2515" s="119"/>
    </row>
    <row r="2516" spans="1:14" s="17" customFormat="1" ht="25" x14ac:dyDescent="0.25">
      <c r="A2516" s="154">
        <v>44401</v>
      </c>
      <c r="B2516" s="155" t="s">
        <v>296</v>
      </c>
      <c r="C2516" s="155" t="s">
        <v>297</v>
      </c>
      <c r="D2516" s="156" t="s">
        <v>401</v>
      </c>
      <c r="E2516" s="156" t="s">
        <v>105</v>
      </c>
      <c r="F2516" s="156" t="s">
        <v>173</v>
      </c>
      <c r="G2516" s="157" t="str">
        <f>VLOOKUP(Repository_table[[#This Row],[Country of Destination]],$T$11:$U$47,2,)</f>
        <v>Latin America and the Caribbean</v>
      </c>
      <c r="H2516" s="156" t="s">
        <v>425</v>
      </c>
      <c r="I2516" s="156" t="s">
        <v>300</v>
      </c>
      <c r="J2516" s="158">
        <v>3297762</v>
      </c>
      <c r="K2516" s="159"/>
      <c r="L2516" s="176"/>
      <c r="N2516" s="119"/>
    </row>
    <row r="2517" spans="1:14" s="17" customFormat="1" x14ac:dyDescent="0.25">
      <c r="A2517" s="154">
        <v>44401</v>
      </c>
      <c r="B2517" s="155" t="s">
        <v>521</v>
      </c>
      <c r="C2517" s="155" t="s">
        <v>207</v>
      </c>
      <c r="D2517" s="156" t="s">
        <v>257</v>
      </c>
      <c r="E2517" s="156" t="s">
        <v>105</v>
      </c>
      <c r="F2517" s="156" t="s">
        <v>65</v>
      </c>
      <c r="G2517" s="157" t="str">
        <f>VLOOKUP(Repository_table[[#This Row],[Country of Destination]],$T$11:$U$47,2,)</f>
        <v>South Asia</v>
      </c>
      <c r="H2517" s="156" t="s">
        <v>559</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342</v>
      </c>
      <c r="I2518" s="156" t="s">
        <v>265</v>
      </c>
      <c r="J2518" s="158">
        <v>3673962</v>
      </c>
      <c r="K2518" s="159"/>
      <c r="L2518" s="176"/>
      <c r="N2518" s="119"/>
    </row>
    <row r="2519" spans="1:14" s="17" customFormat="1" x14ac:dyDescent="0.25">
      <c r="A2519" s="154">
        <v>44402</v>
      </c>
      <c r="B2519" s="155" t="s">
        <v>385</v>
      </c>
      <c r="C2519" s="155" t="s">
        <v>456</v>
      </c>
      <c r="D2519" s="156" t="s">
        <v>412</v>
      </c>
      <c r="E2519" s="156" t="s">
        <v>105</v>
      </c>
      <c r="F2519" s="156" t="s">
        <v>113</v>
      </c>
      <c r="G2519" s="157" t="str">
        <f>VLOOKUP(Repository_table[[#This Row],[Country of Destination]],$T$11:$U$47,2,)</f>
        <v>South Asia</v>
      </c>
      <c r="H2519" s="156" t="s">
        <v>177</v>
      </c>
      <c r="I2519" s="156" t="s">
        <v>386</v>
      </c>
      <c r="J2519" s="158">
        <v>3425456</v>
      </c>
      <c r="K2519" s="159"/>
      <c r="L2519" s="176"/>
      <c r="N2519" s="119"/>
    </row>
    <row r="2520" spans="1:14" s="17" customFormat="1" ht="25" x14ac:dyDescent="0.25">
      <c r="A2520" s="154">
        <v>44402</v>
      </c>
      <c r="B2520" s="155" t="s">
        <v>296</v>
      </c>
      <c r="C2520" s="155" t="s">
        <v>297</v>
      </c>
      <c r="D2520" s="156" t="s">
        <v>401</v>
      </c>
      <c r="E2520" s="156" t="s">
        <v>105</v>
      </c>
      <c r="F2520" s="156" t="s">
        <v>533</v>
      </c>
      <c r="G2520" s="157" t="str">
        <f>VLOOKUP(Repository_table[[#This Row],[Country of Destination]],$T$11:$U$47,2,)</f>
        <v>Europe and Central Asia</v>
      </c>
      <c r="H2520" s="156" t="s">
        <v>509</v>
      </c>
      <c r="I2520" s="156" t="s">
        <v>300</v>
      </c>
      <c r="J2520" s="158">
        <v>3298911</v>
      </c>
      <c r="K2520" s="159"/>
      <c r="L2520" s="176"/>
      <c r="N2520" s="119"/>
    </row>
    <row r="2521" spans="1:14" s="17" customFormat="1" ht="25" x14ac:dyDescent="0.25">
      <c r="A2521" s="154">
        <v>44402</v>
      </c>
      <c r="B2521" s="155" t="s">
        <v>433</v>
      </c>
      <c r="C2521" s="155" t="s">
        <v>458</v>
      </c>
      <c r="D2521" s="156" t="s">
        <v>459</v>
      </c>
      <c r="E2521" s="156" t="s">
        <v>105</v>
      </c>
      <c r="F2521" s="156" t="s">
        <v>110</v>
      </c>
      <c r="G2521" s="157" t="str">
        <f>VLOOKUP(Repository_table[[#This Row],[Country of Destination]],$T$11:$U$47,2,)</f>
        <v>East Asia and Pacific</v>
      </c>
      <c r="H2521" s="156" t="s">
        <v>162</v>
      </c>
      <c r="I2521" s="156" t="s">
        <v>430</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403</v>
      </c>
      <c r="I2523" s="156" t="s">
        <v>265</v>
      </c>
      <c r="J2523" s="158">
        <v>3276270</v>
      </c>
      <c r="K2523" s="159"/>
      <c r="L2523" s="176"/>
      <c r="N2523" s="119"/>
    </row>
    <row r="2524" spans="1:14" s="17" customFormat="1" ht="25" x14ac:dyDescent="0.25">
      <c r="A2524" s="154">
        <v>44404</v>
      </c>
      <c r="B2524" s="155" t="s">
        <v>458</v>
      </c>
      <c r="C2524" s="155" t="s">
        <v>471</v>
      </c>
      <c r="D2524" s="156" t="s">
        <v>545</v>
      </c>
      <c r="E2524" s="156" t="s">
        <v>105</v>
      </c>
      <c r="F2524" s="156" t="s">
        <v>174</v>
      </c>
      <c r="G2524" s="157" t="str">
        <f>VLOOKUP(Repository_table[[#This Row],[Country of Destination]],$T$11:$U$47,2,)</f>
        <v>Latin America and the Caribbean</v>
      </c>
      <c r="H2524" s="156" t="s">
        <v>405</v>
      </c>
      <c r="I2524" s="156" t="s">
        <v>430</v>
      </c>
      <c r="J2524" s="158">
        <v>2395151</v>
      </c>
      <c r="K2524" s="159"/>
      <c r="L2524" s="176"/>
      <c r="N2524" s="119"/>
    </row>
    <row r="2525" spans="1:14" s="17" customFormat="1" x14ac:dyDescent="0.25">
      <c r="A2525" s="154">
        <v>44404</v>
      </c>
      <c r="B2525" s="155" t="s">
        <v>58</v>
      </c>
      <c r="C2525" s="155" t="s">
        <v>58</v>
      </c>
      <c r="D2525" s="156" t="s">
        <v>247</v>
      </c>
      <c r="E2525" s="156" t="s">
        <v>105</v>
      </c>
      <c r="F2525" s="156" t="s">
        <v>323</v>
      </c>
      <c r="G2525" s="157" t="str">
        <f>VLOOKUP(Repository_table[[#This Row],[Country of Destination]],$T$11:$U$47,2,)</f>
        <v>Europe and Central Asia</v>
      </c>
      <c r="H2525" s="156" t="s">
        <v>529</v>
      </c>
      <c r="I2525" s="156" t="s">
        <v>265</v>
      </c>
      <c r="J2525" s="158">
        <v>3037473</v>
      </c>
      <c r="K2525" s="159"/>
      <c r="L2525" s="176"/>
      <c r="N2525" s="119"/>
    </row>
    <row r="2526" spans="1:14" s="17" customFormat="1" ht="25" x14ac:dyDescent="0.25">
      <c r="A2526" s="154">
        <v>44405</v>
      </c>
      <c r="B2526" s="155" t="s">
        <v>296</v>
      </c>
      <c r="C2526" s="155" t="s">
        <v>297</v>
      </c>
      <c r="D2526" s="156" t="s">
        <v>401</v>
      </c>
      <c r="E2526" s="156" t="s">
        <v>105</v>
      </c>
      <c r="F2526" s="156" t="s">
        <v>360</v>
      </c>
      <c r="G2526" s="157" t="str">
        <f>VLOOKUP(Repository_table[[#This Row],[Country of Destination]],$T$11:$U$47,2,)</f>
        <v>East Asia and Pacific</v>
      </c>
      <c r="H2526" s="156" t="s">
        <v>483</v>
      </c>
      <c r="I2526" s="156" t="s">
        <v>300</v>
      </c>
      <c r="J2526" s="158">
        <v>3103060</v>
      </c>
      <c r="K2526" s="159"/>
      <c r="L2526" s="176"/>
      <c r="N2526" s="119"/>
    </row>
    <row r="2527" spans="1:14" s="17" customFormat="1" x14ac:dyDescent="0.25">
      <c r="A2527" s="154">
        <v>44405</v>
      </c>
      <c r="B2527" s="155" t="s">
        <v>521</v>
      </c>
      <c r="C2527" s="155" t="s">
        <v>208</v>
      </c>
      <c r="D2527" s="156" t="s">
        <v>262</v>
      </c>
      <c r="E2527" s="156" t="s">
        <v>105</v>
      </c>
      <c r="F2527" s="156" t="s">
        <v>110</v>
      </c>
      <c r="G2527" s="157" t="str">
        <f>VLOOKUP(Repository_table[[#This Row],[Country of Destination]],$T$11:$U$47,2,)</f>
        <v>East Asia and Pacific</v>
      </c>
      <c r="H2527" s="156" t="s">
        <v>488</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568</v>
      </c>
      <c r="I2528" s="156" t="s">
        <v>265</v>
      </c>
      <c r="J2528" s="158">
        <v>3566162</v>
      </c>
      <c r="K2528" s="159"/>
      <c r="L2528" s="176"/>
      <c r="N2528" s="119"/>
    </row>
    <row r="2529" spans="1:14" s="17" customFormat="1" x14ac:dyDescent="0.25">
      <c r="A2529" s="154">
        <v>44406</v>
      </c>
      <c r="B2529" s="155" t="s">
        <v>385</v>
      </c>
      <c r="C2529" s="155" t="s">
        <v>457</v>
      </c>
      <c r="D2529" s="156" t="s">
        <v>412</v>
      </c>
      <c r="E2529" s="156" t="s">
        <v>105</v>
      </c>
      <c r="F2529" s="156" t="s">
        <v>69</v>
      </c>
      <c r="G2529" s="157" t="str">
        <f>VLOOKUP(Repository_table[[#This Row],[Country of Destination]],$T$11:$U$47,2,)</f>
        <v>East Asia and Pacific</v>
      </c>
      <c r="H2529" s="156" t="s">
        <v>366</v>
      </c>
      <c r="I2529" s="156" t="s">
        <v>386</v>
      </c>
      <c r="J2529" s="158">
        <v>3325348</v>
      </c>
      <c r="K2529" s="159"/>
      <c r="L2529" s="176"/>
      <c r="N2529" s="119"/>
    </row>
    <row r="2530" spans="1:14" s="17" customFormat="1" x14ac:dyDescent="0.25">
      <c r="A2530" s="154">
        <v>44406</v>
      </c>
      <c r="B2530" s="155" t="s">
        <v>385</v>
      </c>
      <c r="C2530" s="155" t="s">
        <v>456</v>
      </c>
      <c r="D2530" s="156" t="s">
        <v>412</v>
      </c>
      <c r="E2530" s="156" t="s">
        <v>105</v>
      </c>
      <c r="F2530" s="156" t="s">
        <v>106</v>
      </c>
      <c r="G2530" s="157" t="str">
        <f>VLOOKUP(Repository_table[[#This Row],[Country of Destination]],$T$11:$U$47,2,)</f>
        <v>Europe and Central Asia</v>
      </c>
      <c r="H2530" s="156" t="s">
        <v>536</v>
      </c>
      <c r="I2530" s="156" t="s">
        <v>386</v>
      </c>
      <c r="J2530" s="158">
        <v>2340438</v>
      </c>
      <c r="K2530" s="159"/>
      <c r="L2530" s="176"/>
      <c r="N2530" s="119"/>
    </row>
    <row r="2531" spans="1:14" s="17" customFormat="1" ht="25" x14ac:dyDescent="0.25">
      <c r="A2531" s="154">
        <v>44406</v>
      </c>
      <c r="B2531" s="155" t="s">
        <v>296</v>
      </c>
      <c r="C2531" s="155" t="s">
        <v>297</v>
      </c>
      <c r="D2531" s="156" t="s">
        <v>401</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433</v>
      </c>
      <c r="C2532" s="155" t="s">
        <v>458</v>
      </c>
      <c r="D2532" s="156" t="s">
        <v>459</v>
      </c>
      <c r="E2532" s="156" t="s">
        <v>105</v>
      </c>
      <c r="F2532" s="156" t="s">
        <v>109</v>
      </c>
      <c r="G2532" s="157" t="str">
        <f>VLOOKUP(Repository_table[[#This Row],[Country of Destination]],$T$11:$U$47,2,)</f>
        <v>Latin America and the Caribbean</v>
      </c>
      <c r="H2532" s="156" t="s">
        <v>291</v>
      </c>
      <c r="I2532" s="156" t="s">
        <v>430</v>
      </c>
      <c r="J2532" s="158">
        <v>3410236</v>
      </c>
      <c r="K2532" s="159"/>
      <c r="L2532" s="176"/>
      <c r="N2532" s="119"/>
    </row>
    <row r="2533" spans="1:14" s="17" customFormat="1" ht="25" x14ac:dyDescent="0.25">
      <c r="A2533" s="154">
        <v>44407</v>
      </c>
      <c r="B2533" s="155" t="s">
        <v>458</v>
      </c>
      <c r="C2533" s="155" t="s">
        <v>458</v>
      </c>
      <c r="D2533" s="156" t="s">
        <v>543</v>
      </c>
      <c r="E2533" s="156" t="s">
        <v>105</v>
      </c>
      <c r="F2533" s="156" t="s">
        <v>78</v>
      </c>
      <c r="G2533" s="157" t="str">
        <f>VLOOKUP(Repository_table[[#This Row],[Country of Destination]],$T$11:$U$47,2,)</f>
        <v>East Asia and Pacific</v>
      </c>
      <c r="H2533" s="156" t="s">
        <v>441</v>
      </c>
      <c r="I2533" s="156" t="s">
        <v>430</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385</v>
      </c>
      <c r="C2535" s="155" t="s">
        <v>456</v>
      </c>
      <c r="D2535" s="156" t="s">
        <v>412</v>
      </c>
      <c r="E2535" s="156" t="s">
        <v>105</v>
      </c>
      <c r="F2535" s="156" t="s">
        <v>173</v>
      </c>
      <c r="G2535" s="157" t="str">
        <f>VLOOKUP(Repository_table[[#This Row],[Country of Destination]],$T$11:$U$47,2,)</f>
        <v>Latin America and the Caribbean</v>
      </c>
      <c r="H2535" s="156" t="s">
        <v>383</v>
      </c>
      <c r="I2535" s="156" t="s">
        <v>386</v>
      </c>
      <c r="J2535" s="158">
        <v>1294026</v>
      </c>
      <c r="K2535" s="159"/>
      <c r="L2535" s="176" t="s">
        <v>57</v>
      </c>
      <c r="N2535" s="119"/>
    </row>
    <row r="2536" spans="1:14" s="17" customFormat="1" x14ac:dyDescent="0.25">
      <c r="A2536" s="154">
        <v>44408</v>
      </c>
      <c r="B2536" s="155" t="s">
        <v>385</v>
      </c>
      <c r="C2536" s="155" t="s">
        <v>456</v>
      </c>
      <c r="D2536" s="156" t="s">
        <v>412</v>
      </c>
      <c r="E2536" s="156" t="s">
        <v>105</v>
      </c>
      <c r="F2536" s="156" t="s">
        <v>174</v>
      </c>
      <c r="G2536" s="157" t="str">
        <f>VLOOKUP(Repository_table[[#This Row],[Country of Destination]],$T$11:$U$47,2,)</f>
        <v>Latin America and the Caribbean</v>
      </c>
      <c r="H2536" s="156" t="s">
        <v>383</v>
      </c>
      <c r="I2536" s="156" t="s">
        <v>386</v>
      </c>
      <c r="J2536" s="158">
        <v>2220095</v>
      </c>
      <c r="K2536" s="159"/>
      <c r="L2536" s="176" t="s">
        <v>57</v>
      </c>
      <c r="N2536" s="119"/>
    </row>
    <row r="2537" spans="1:14" s="17" customFormat="1" ht="25" x14ac:dyDescent="0.25">
      <c r="A2537" s="154">
        <v>44408</v>
      </c>
      <c r="B2537" s="155" t="s">
        <v>296</v>
      </c>
      <c r="C2537" s="155" t="s">
        <v>297</v>
      </c>
      <c r="D2537" s="156" t="s">
        <v>401</v>
      </c>
      <c r="E2537" s="156" t="s">
        <v>105</v>
      </c>
      <c r="F2537" s="156" t="s">
        <v>106</v>
      </c>
      <c r="G2537" s="157" t="str">
        <f>VLOOKUP(Repository_table[[#This Row],[Country of Destination]],$T$11:$U$47,2,)</f>
        <v>Europe and Central Asia</v>
      </c>
      <c r="H2537" s="156" t="s">
        <v>522</v>
      </c>
      <c r="I2537" s="156" t="s">
        <v>300</v>
      </c>
      <c r="J2537" s="158">
        <v>3250296</v>
      </c>
      <c r="K2537" s="159"/>
      <c r="L2537" s="176"/>
      <c r="N2537" s="119"/>
    </row>
    <row r="2538" spans="1:14" s="17" customFormat="1" ht="25" x14ac:dyDescent="0.25">
      <c r="A2538" s="154">
        <v>44408</v>
      </c>
      <c r="B2538" s="155" t="s">
        <v>458</v>
      </c>
      <c r="C2538" s="155" t="s">
        <v>458</v>
      </c>
      <c r="D2538" s="156" t="s">
        <v>543</v>
      </c>
      <c r="E2538" s="156" t="s">
        <v>105</v>
      </c>
      <c r="F2538" s="156" t="s">
        <v>174</v>
      </c>
      <c r="G2538" s="157" t="str">
        <f>VLOOKUP(Repository_table[[#This Row],[Country of Destination]],$T$11:$U$47,2,)</f>
        <v>Latin America and the Caribbean</v>
      </c>
      <c r="H2538" s="156" t="s">
        <v>520</v>
      </c>
      <c r="I2538" s="156" t="s">
        <v>430</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579</v>
      </c>
      <c r="I2539" s="156" t="s">
        <v>265</v>
      </c>
      <c r="J2539" s="158">
        <v>3655504</v>
      </c>
      <c r="K2539" s="159"/>
      <c r="L2539" s="176"/>
      <c r="N2539" s="119"/>
    </row>
    <row r="2540" spans="1:14" s="17" customFormat="1" ht="25" x14ac:dyDescent="0.25">
      <c r="A2540" s="154">
        <v>44409</v>
      </c>
      <c r="B2540" s="155" t="s">
        <v>296</v>
      </c>
      <c r="C2540" s="155" t="s">
        <v>297</v>
      </c>
      <c r="D2540" s="156" t="s">
        <v>402</v>
      </c>
      <c r="E2540" s="156" t="s">
        <v>105</v>
      </c>
      <c r="F2540" s="156" t="s">
        <v>110</v>
      </c>
      <c r="G2540" s="157" t="str">
        <f>VLOOKUP(Repository_table[[#This Row],[Country of Destination]],$T$11:$U$47,2,)</f>
        <v>East Asia and Pacific</v>
      </c>
      <c r="H2540" s="156" t="s">
        <v>587</v>
      </c>
      <c r="I2540" s="156" t="s">
        <v>300</v>
      </c>
      <c r="J2540" s="158">
        <v>3827206</v>
      </c>
      <c r="K2540" s="159"/>
      <c r="L2540" s="176"/>
      <c r="N2540" s="119"/>
    </row>
    <row r="2541" spans="1:14" s="17" customFormat="1" ht="25" x14ac:dyDescent="0.25">
      <c r="A2541" s="154">
        <v>44409</v>
      </c>
      <c r="B2541" s="155" t="s">
        <v>433</v>
      </c>
      <c r="C2541" s="155" t="s">
        <v>458</v>
      </c>
      <c r="D2541" s="156" t="s">
        <v>543</v>
      </c>
      <c r="E2541" s="156" t="s">
        <v>105</v>
      </c>
      <c r="F2541" s="156" t="s">
        <v>452</v>
      </c>
      <c r="G2541" s="157" t="str">
        <f>VLOOKUP(Repository_table[[#This Row],[Country of Destination]],$T$11:$U$47,2,)</f>
        <v>South Asia</v>
      </c>
      <c r="H2541" s="156" t="s">
        <v>553</v>
      </c>
      <c r="I2541" s="156" t="s">
        <v>430</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518</v>
      </c>
      <c r="I2543" s="156" t="s">
        <v>265</v>
      </c>
      <c r="J2543" s="158">
        <v>3708921</v>
      </c>
      <c r="K2543" s="159"/>
      <c r="L2543" s="176"/>
      <c r="N2543" s="119"/>
    </row>
    <row r="2544" spans="1:14" s="17" customFormat="1" x14ac:dyDescent="0.25">
      <c r="A2544" s="154">
        <v>44410</v>
      </c>
      <c r="B2544" s="155" t="s">
        <v>385</v>
      </c>
      <c r="C2544" s="155" t="s">
        <v>456</v>
      </c>
      <c r="D2544" s="156" t="s">
        <v>412</v>
      </c>
      <c r="E2544" s="156" t="s">
        <v>105</v>
      </c>
      <c r="F2544" s="156" t="s">
        <v>69</v>
      </c>
      <c r="G2544" s="157" t="str">
        <f>VLOOKUP(Repository_table[[#This Row],[Country of Destination]],$T$11:$U$47,2,)</f>
        <v>East Asia and Pacific</v>
      </c>
      <c r="H2544" s="156" t="s">
        <v>588</v>
      </c>
      <c r="I2544" s="156" t="s">
        <v>386</v>
      </c>
      <c r="J2544" s="158">
        <v>3140304</v>
      </c>
      <c r="K2544" s="159"/>
      <c r="L2544" s="176"/>
      <c r="N2544" s="119"/>
    </row>
    <row r="2545" spans="1:14" s="17" customFormat="1" ht="25" x14ac:dyDescent="0.25">
      <c r="A2545" s="154">
        <v>44410</v>
      </c>
      <c r="B2545" s="155" t="s">
        <v>296</v>
      </c>
      <c r="C2545" s="155" t="s">
        <v>297</v>
      </c>
      <c r="D2545" s="156" t="s">
        <v>402</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433</v>
      </c>
      <c r="C2547" s="155" t="s">
        <v>458</v>
      </c>
      <c r="D2547" s="156" t="s">
        <v>459</v>
      </c>
      <c r="E2547" s="156" t="s">
        <v>105</v>
      </c>
      <c r="F2547" s="156" t="s">
        <v>110</v>
      </c>
      <c r="G2547" s="157" t="str">
        <f>VLOOKUP(Repository_table[[#This Row],[Country of Destination]],$T$11:$U$47,2,)</f>
        <v>East Asia and Pacific</v>
      </c>
      <c r="H2547" s="156" t="s">
        <v>476</v>
      </c>
      <c r="I2547" s="156" t="s">
        <v>430</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422</v>
      </c>
      <c r="I2548" s="156" t="s">
        <v>265</v>
      </c>
      <c r="J2548" s="158">
        <v>3298743</v>
      </c>
      <c r="K2548" s="159"/>
      <c r="L2548" s="176"/>
      <c r="N2548" s="119"/>
    </row>
    <row r="2549" spans="1:14" s="17" customFormat="1" ht="25" x14ac:dyDescent="0.25">
      <c r="A2549" s="154">
        <v>44412</v>
      </c>
      <c r="B2549" s="155" t="s">
        <v>296</v>
      </c>
      <c r="C2549" s="155" t="s">
        <v>297</v>
      </c>
      <c r="D2549" s="156" t="s">
        <v>401</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584</v>
      </c>
      <c r="I2550" s="156" t="s">
        <v>265</v>
      </c>
      <c r="J2550" s="158">
        <v>3545840</v>
      </c>
      <c r="K2550" s="159"/>
      <c r="L2550" s="176"/>
      <c r="N2550" s="119"/>
    </row>
    <row r="2551" spans="1:14" s="17" customFormat="1" x14ac:dyDescent="0.25">
      <c r="A2551" s="154">
        <v>44413</v>
      </c>
      <c r="B2551" s="155" t="s">
        <v>521</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433</v>
      </c>
      <c r="C2552" s="155" t="s">
        <v>458</v>
      </c>
      <c r="D2552" s="156" t="s">
        <v>543</v>
      </c>
      <c r="E2552" s="156" t="s">
        <v>105</v>
      </c>
      <c r="F2552" s="156" t="s">
        <v>193</v>
      </c>
      <c r="G2552" s="157" t="str">
        <f>VLOOKUP(Repository_table[[#This Row],[Country of Destination]],$T$11:$U$47,2,)</f>
        <v>Europe and Central Asia</v>
      </c>
      <c r="H2552" s="156" t="s">
        <v>311</v>
      </c>
      <c r="I2552" s="156" t="s">
        <v>430</v>
      </c>
      <c r="J2552" s="158">
        <v>3305559</v>
      </c>
      <c r="K2552" s="159"/>
      <c r="L2552" s="176"/>
      <c r="N2552" s="119"/>
    </row>
    <row r="2553" spans="1:14" s="17" customFormat="1" x14ac:dyDescent="0.25">
      <c r="A2553" s="154">
        <v>44413</v>
      </c>
      <c r="B2553" s="155" t="s">
        <v>462</v>
      </c>
      <c r="C2553" s="155" t="s">
        <v>86</v>
      </c>
      <c r="D2553" s="156" t="s">
        <v>526</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401</v>
      </c>
      <c r="E2554" s="156" t="s">
        <v>105</v>
      </c>
      <c r="F2554" s="156" t="s">
        <v>173</v>
      </c>
      <c r="G2554" s="157" t="str">
        <f>VLOOKUP(Repository_table[[#This Row],[Country of Destination]],$T$11:$U$47,2,)</f>
        <v>Latin America and the Caribbean</v>
      </c>
      <c r="H2554" s="156" t="s">
        <v>449</v>
      </c>
      <c r="I2554" s="156" t="s">
        <v>300</v>
      </c>
      <c r="J2554" s="158">
        <v>3615460</v>
      </c>
      <c r="K2554" s="159"/>
      <c r="L2554" s="176"/>
      <c r="N2554" s="119"/>
    </row>
    <row r="2555" spans="1:14" s="17" customFormat="1" x14ac:dyDescent="0.25">
      <c r="A2555" s="154">
        <v>44414</v>
      </c>
      <c r="B2555" s="155" t="s">
        <v>521</v>
      </c>
      <c r="C2555" s="155" t="s">
        <v>208</v>
      </c>
      <c r="D2555" s="156" t="s">
        <v>257</v>
      </c>
      <c r="E2555" s="156" t="s">
        <v>105</v>
      </c>
      <c r="F2555" s="156" t="s">
        <v>236</v>
      </c>
      <c r="G2555" s="157" t="str">
        <f>VLOOKUP(Repository_table[[#This Row],[Country of Destination]],$T$11:$U$47,2,)</f>
        <v>Europe and Central Asia</v>
      </c>
      <c r="H2555" s="156" t="s">
        <v>530</v>
      </c>
      <c r="I2555" s="156" t="s">
        <v>258</v>
      </c>
      <c r="J2555" s="158">
        <v>3376945</v>
      </c>
      <c r="K2555" s="159"/>
      <c r="L2555" s="176"/>
      <c r="N2555" s="119"/>
    </row>
    <row r="2556" spans="1:14" s="17" customFormat="1" ht="25" x14ac:dyDescent="0.25">
      <c r="A2556" s="154">
        <v>44414</v>
      </c>
      <c r="B2556" s="155" t="s">
        <v>433</v>
      </c>
      <c r="C2556" s="155" t="s">
        <v>458</v>
      </c>
      <c r="D2556" s="156" t="s">
        <v>543</v>
      </c>
      <c r="E2556" s="156" t="s">
        <v>105</v>
      </c>
      <c r="F2556" s="156" t="s">
        <v>69</v>
      </c>
      <c r="G2556" s="157" t="str">
        <f>VLOOKUP(Repository_table[[#This Row],[Country of Destination]],$T$11:$U$47,2,)</f>
        <v>East Asia and Pacific</v>
      </c>
      <c r="H2556" s="156" t="s">
        <v>590</v>
      </c>
      <c r="I2556" s="156" t="s">
        <v>430</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385</v>
      </c>
      <c r="C2558" s="155" t="s">
        <v>456</v>
      </c>
      <c r="D2558" s="156" t="s">
        <v>412</v>
      </c>
      <c r="E2558" s="156" t="s">
        <v>105</v>
      </c>
      <c r="F2558" s="156" t="s">
        <v>236</v>
      </c>
      <c r="G2558" s="157" t="str">
        <f>VLOOKUP(Repository_table[[#This Row],[Country of Destination]],$T$11:$U$47,2,)</f>
        <v>Europe and Central Asia</v>
      </c>
      <c r="H2558" s="156" t="s">
        <v>351</v>
      </c>
      <c r="I2558" s="156" t="s">
        <v>386</v>
      </c>
      <c r="J2558" s="158">
        <v>2978566</v>
      </c>
      <c r="K2558" s="159"/>
      <c r="L2558" s="176"/>
      <c r="N2558" s="119"/>
    </row>
    <row r="2559" spans="1:14" s="17" customFormat="1" ht="25" x14ac:dyDescent="0.25">
      <c r="A2559" s="154">
        <v>44415</v>
      </c>
      <c r="B2559" s="155" t="s">
        <v>296</v>
      </c>
      <c r="C2559" s="155" t="s">
        <v>297</v>
      </c>
      <c r="D2559" s="156" t="s">
        <v>401</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561</v>
      </c>
      <c r="I2560" s="156" t="s">
        <v>265</v>
      </c>
      <c r="J2560" s="158">
        <v>3652877</v>
      </c>
      <c r="K2560" s="159"/>
      <c r="L2560" s="176"/>
      <c r="N2560" s="119"/>
    </row>
    <row r="2561" spans="1:14" s="17" customFormat="1" ht="25" x14ac:dyDescent="0.25">
      <c r="A2561" s="154">
        <v>44416</v>
      </c>
      <c r="B2561" s="155" t="s">
        <v>433</v>
      </c>
      <c r="C2561" s="155" t="s">
        <v>458</v>
      </c>
      <c r="D2561" s="156" t="s">
        <v>543</v>
      </c>
      <c r="E2561" s="156" t="s">
        <v>105</v>
      </c>
      <c r="F2561" s="156" t="s">
        <v>65</v>
      </c>
      <c r="G2561" s="157" t="str">
        <f>VLOOKUP(Repository_table[[#This Row],[Country of Destination]],$T$11:$U$47,2,)</f>
        <v>South Asia</v>
      </c>
      <c r="H2561" s="156" t="s">
        <v>175</v>
      </c>
      <c r="I2561" s="156" t="s">
        <v>430</v>
      </c>
      <c r="J2561" s="158">
        <v>3386764</v>
      </c>
      <c r="K2561" s="159"/>
      <c r="L2561" s="176"/>
      <c r="N2561" s="119"/>
    </row>
    <row r="2562" spans="1:14" s="17" customFormat="1" ht="25" x14ac:dyDescent="0.25">
      <c r="A2562" s="154">
        <v>44416</v>
      </c>
      <c r="B2562" s="155" t="s">
        <v>433</v>
      </c>
      <c r="C2562" s="155" t="s">
        <v>458</v>
      </c>
      <c r="D2562" s="156" t="s">
        <v>543</v>
      </c>
      <c r="E2562" s="156" t="s">
        <v>105</v>
      </c>
      <c r="F2562" s="156" t="s">
        <v>174</v>
      </c>
      <c r="G2562" s="157" t="str">
        <f>VLOOKUP(Repository_table[[#This Row],[Country of Destination]],$T$11:$U$47,2,)</f>
        <v>Latin America and the Caribbean</v>
      </c>
      <c r="H2562" s="156" t="s">
        <v>328</v>
      </c>
      <c r="I2562" s="156" t="s">
        <v>430</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385</v>
      </c>
      <c r="C2564" s="155" t="s">
        <v>484</v>
      </c>
      <c r="D2564" s="156" t="s">
        <v>475</v>
      </c>
      <c r="E2564" s="156" t="s">
        <v>105</v>
      </c>
      <c r="F2564" s="156" t="s">
        <v>110</v>
      </c>
      <c r="G2564" s="157" t="str">
        <f>VLOOKUP(Repository_table[[#This Row],[Country of Destination]],$T$11:$U$47,2,)</f>
        <v>East Asia and Pacific</v>
      </c>
      <c r="H2564" s="156" t="s">
        <v>413</v>
      </c>
      <c r="I2564" s="156" t="s">
        <v>386</v>
      </c>
      <c r="J2564" s="158">
        <v>3372463</v>
      </c>
      <c r="K2564" s="159"/>
      <c r="L2564" s="176"/>
      <c r="N2564" s="119"/>
    </row>
    <row r="2565" spans="1:14" s="17" customFormat="1" ht="25" x14ac:dyDescent="0.25">
      <c r="A2565" s="154">
        <v>44417</v>
      </c>
      <c r="B2565" s="155" t="s">
        <v>296</v>
      </c>
      <c r="C2565" s="155" t="s">
        <v>297</v>
      </c>
      <c r="D2565" s="156" t="s">
        <v>401</v>
      </c>
      <c r="E2565" s="156" t="s">
        <v>105</v>
      </c>
      <c r="F2565" s="156" t="s">
        <v>236</v>
      </c>
      <c r="G2565" s="157" t="str">
        <f>VLOOKUP(Repository_table[[#This Row],[Country of Destination]],$T$11:$U$47,2,)</f>
        <v>Europe and Central Asia</v>
      </c>
      <c r="H2565" s="156" t="s">
        <v>481</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385</v>
      </c>
      <c r="C2569" s="155" t="s">
        <v>457</v>
      </c>
      <c r="D2569" s="156" t="s">
        <v>412</v>
      </c>
      <c r="E2569" s="156" t="s">
        <v>105</v>
      </c>
      <c r="F2569" s="156" t="s">
        <v>78</v>
      </c>
      <c r="G2569" s="157" t="str">
        <f>VLOOKUP(Repository_table[[#This Row],[Country of Destination]],$T$11:$U$47,2,)</f>
        <v>East Asia and Pacific</v>
      </c>
      <c r="H2569" s="156" t="s">
        <v>372</v>
      </c>
      <c r="I2569" s="156" t="s">
        <v>386</v>
      </c>
      <c r="J2569" s="158">
        <v>3531509</v>
      </c>
      <c r="K2569" s="159"/>
      <c r="L2569" s="176"/>
      <c r="N2569" s="119"/>
    </row>
    <row r="2570" spans="1:14" s="17" customFormat="1" ht="25" x14ac:dyDescent="0.25">
      <c r="A2570" s="154">
        <v>44419</v>
      </c>
      <c r="B2570" s="155" t="s">
        <v>296</v>
      </c>
      <c r="C2570" s="155" t="s">
        <v>297</v>
      </c>
      <c r="D2570" s="156" t="s">
        <v>401</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433</v>
      </c>
      <c r="C2571" s="155" t="s">
        <v>458</v>
      </c>
      <c r="D2571" s="156" t="s">
        <v>543</v>
      </c>
      <c r="E2571" s="156" t="s">
        <v>105</v>
      </c>
      <c r="F2571" s="156" t="s">
        <v>324</v>
      </c>
      <c r="G2571" s="157" t="str">
        <f>VLOOKUP(Repository_table[[#This Row],[Country of Destination]],$T$11:$U$47,2,)</f>
        <v>East Asia and Pacific</v>
      </c>
      <c r="H2571" s="156" t="s">
        <v>400</v>
      </c>
      <c r="I2571" s="156" t="s">
        <v>430</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514</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514</v>
      </c>
      <c r="I2573" s="156" t="s">
        <v>265</v>
      </c>
      <c r="J2573" s="158">
        <v>1702505</v>
      </c>
      <c r="K2573" s="159"/>
      <c r="L2573" s="176" t="s">
        <v>57</v>
      </c>
      <c r="N2573" s="119"/>
    </row>
    <row r="2574" spans="1:14" s="17" customFormat="1" ht="25" x14ac:dyDescent="0.25">
      <c r="A2574" s="154">
        <v>44420</v>
      </c>
      <c r="B2574" s="155" t="s">
        <v>296</v>
      </c>
      <c r="C2574" s="155" t="s">
        <v>297</v>
      </c>
      <c r="D2574" s="156" t="s">
        <v>401</v>
      </c>
      <c r="E2574" s="156" t="s">
        <v>105</v>
      </c>
      <c r="F2574" s="156" t="s">
        <v>193</v>
      </c>
      <c r="G2574" s="157" t="str">
        <f>VLOOKUP(Repository_table[[#This Row],[Country of Destination]],$T$11:$U$47,2,)</f>
        <v>Europe and Central Asia</v>
      </c>
      <c r="H2574" s="156" t="s">
        <v>431</v>
      </c>
      <c r="I2574" s="156" t="s">
        <v>300</v>
      </c>
      <c r="J2574" s="158">
        <v>3126192</v>
      </c>
      <c r="K2574" s="159"/>
      <c r="L2574" s="176"/>
      <c r="N2574" s="119"/>
    </row>
    <row r="2575" spans="1:14" s="17" customFormat="1" ht="25" x14ac:dyDescent="0.25">
      <c r="A2575" s="154">
        <v>44420</v>
      </c>
      <c r="B2575" s="155" t="s">
        <v>433</v>
      </c>
      <c r="C2575" s="155" t="s">
        <v>458</v>
      </c>
      <c r="D2575" s="156" t="s">
        <v>543</v>
      </c>
      <c r="E2575" s="156" t="s">
        <v>105</v>
      </c>
      <c r="F2575" s="156" t="s">
        <v>200</v>
      </c>
      <c r="G2575" s="157" t="str">
        <f>VLOOKUP(Repository_table[[#This Row],[Country of Destination]],$T$11:$U$47,2,)</f>
        <v>Europe and Central Asia</v>
      </c>
      <c r="H2575" s="156" t="s">
        <v>507</v>
      </c>
      <c r="I2575" s="156" t="s">
        <v>430</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554</v>
      </c>
      <c r="I2576" s="156" t="s">
        <v>265</v>
      </c>
      <c r="J2576" s="158">
        <v>3630142</v>
      </c>
      <c r="K2576" s="159"/>
      <c r="L2576" s="176"/>
      <c r="N2576" s="119"/>
    </row>
    <row r="2577" spans="1:14" s="17" customFormat="1" x14ac:dyDescent="0.25">
      <c r="A2577" s="154">
        <v>44421</v>
      </c>
      <c r="B2577" s="155" t="s">
        <v>385</v>
      </c>
      <c r="C2577" s="155" t="s">
        <v>456</v>
      </c>
      <c r="D2577" s="156" t="s">
        <v>412</v>
      </c>
      <c r="E2577" s="156" t="s">
        <v>105</v>
      </c>
      <c r="F2577" s="156" t="s">
        <v>221</v>
      </c>
      <c r="G2577" s="157" t="str">
        <f>VLOOKUP(Repository_table[[#This Row],[Country of Destination]],$T$11:$U$47,2,)</f>
        <v>Middle East and North Africa</v>
      </c>
      <c r="H2577" s="156" t="s">
        <v>136</v>
      </c>
      <c r="I2577" s="156" t="s">
        <v>386</v>
      </c>
      <c r="J2577" s="158">
        <v>3297680</v>
      </c>
      <c r="K2577" s="159"/>
      <c r="L2577" s="176"/>
      <c r="N2577" s="119"/>
    </row>
    <row r="2578" spans="1:14" s="17" customFormat="1" ht="25" x14ac:dyDescent="0.25">
      <c r="A2578" s="154">
        <v>44421</v>
      </c>
      <c r="B2578" s="155" t="s">
        <v>433</v>
      </c>
      <c r="C2578" s="155" t="s">
        <v>458</v>
      </c>
      <c r="D2578" s="156" t="s">
        <v>543</v>
      </c>
      <c r="E2578" s="156" t="s">
        <v>105</v>
      </c>
      <c r="F2578" s="156" t="s">
        <v>69</v>
      </c>
      <c r="G2578" s="157" t="str">
        <f>VLOOKUP(Repository_table[[#This Row],[Country of Destination]],$T$11:$U$47,2,)</f>
        <v>East Asia and Pacific</v>
      </c>
      <c r="H2578" s="156" t="s">
        <v>346</v>
      </c>
      <c r="I2578" s="156" t="s">
        <v>430</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385</v>
      </c>
      <c r="C2580" s="155" t="s">
        <v>484</v>
      </c>
      <c r="D2580" s="156" t="s">
        <v>475</v>
      </c>
      <c r="E2580" s="156" t="s">
        <v>105</v>
      </c>
      <c r="F2580" s="156" t="s">
        <v>181</v>
      </c>
      <c r="G2580" s="157" t="str">
        <f>VLOOKUP(Repository_table[[#This Row],[Country of Destination]],$T$11:$U$47,2,)</f>
        <v>Latin America and the Caribbean</v>
      </c>
      <c r="H2580" s="156" t="s">
        <v>551</v>
      </c>
      <c r="I2580" s="156" t="s">
        <v>386</v>
      </c>
      <c r="J2580" s="158">
        <v>1054044</v>
      </c>
      <c r="K2580" s="159"/>
      <c r="L2580" s="176"/>
      <c r="N2580" s="119"/>
    </row>
    <row r="2581" spans="1:14" s="17" customFormat="1" ht="25" x14ac:dyDescent="0.25">
      <c r="A2581" s="154">
        <v>44422</v>
      </c>
      <c r="B2581" s="155" t="s">
        <v>296</v>
      </c>
      <c r="C2581" s="155" t="s">
        <v>297</v>
      </c>
      <c r="D2581" s="156" t="s">
        <v>402</v>
      </c>
      <c r="E2581" s="156" t="s">
        <v>105</v>
      </c>
      <c r="F2581" s="156" t="s">
        <v>109</v>
      </c>
      <c r="G2581" s="157" t="str">
        <f>VLOOKUP(Repository_table[[#This Row],[Country of Destination]],$T$11:$U$47,2,)</f>
        <v>Latin America and the Caribbean</v>
      </c>
      <c r="H2581" s="156" t="s">
        <v>378</v>
      </c>
      <c r="I2581" s="156" t="s">
        <v>300</v>
      </c>
      <c r="J2581" s="158">
        <v>93710</v>
      </c>
      <c r="K2581" s="159"/>
      <c r="L2581" s="176"/>
      <c r="N2581" s="119"/>
    </row>
    <row r="2582" spans="1:14" s="17" customFormat="1" ht="25" x14ac:dyDescent="0.25">
      <c r="A2582" s="154">
        <v>44422</v>
      </c>
      <c r="B2582" s="155" t="s">
        <v>296</v>
      </c>
      <c r="C2582" s="155" t="s">
        <v>297</v>
      </c>
      <c r="D2582" s="156" t="s">
        <v>402</v>
      </c>
      <c r="E2582" s="156" t="s">
        <v>105</v>
      </c>
      <c r="F2582" s="156" t="s">
        <v>109</v>
      </c>
      <c r="G2582" s="157" t="str">
        <f>VLOOKUP(Repository_table[[#This Row],[Country of Destination]],$T$11:$U$47,2,)</f>
        <v>Latin America and the Caribbean</v>
      </c>
      <c r="H2582" s="156" t="s">
        <v>378</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569</v>
      </c>
      <c r="I2584" s="156" t="s">
        <v>265</v>
      </c>
      <c r="J2584" s="158">
        <v>3523686</v>
      </c>
      <c r="K2584" s="159"/>
      <c r="L2584" s="176"/>
      <c r="N2584" s="119"/>
    </row>
    <row r="2585" spans="1:14" s="17" customFormat="1" ht="25" x14ac:dyDescent="0.25">
      <c r="A2585" s="154">
        <v>44424</v>
      </c>
      <c r="B2585" s="155" t="s">
        <v>296</v>
      </c>
      <c r="C2585" s="155" t="s">
        <v>297</v>
      </c>
      <c r="D2585" s="156" t="s">
        <v>401</v>
      </c>
      <c r="E2585" s="156" t="s">
        <v>105</v>
      </c>
      <c r="F2585" s="156" t="s">
        <v>65</v>
      </c>
      <c r="G2585" s="157" t="str">
        <f>VLOOKUP(Repository_table[[#This Row],[Country of Destination]],$T$11:$U$47,2,)</f>
        <v>South Asia</v>
      </c>
      <c r="H2585" s="156" t="s">
        <v>562</v>
      </c>
      <c r="I2585" s="156" t="s">
        <v>300</v>
      </c>
      <c r="J2585" s="158">
        <v>3490388</v>
      </c>
      <c r="K2585" s="159"/>
      <c r="L2585" s="176"/>
      <c r="N2585" s="119"/>
    </row>
    <row r="2586" spans="1:14" s="17" customFormat="1" x14ac:dyDescent="0.25">
      <c r="A2586" s="154">
        <v>44424</v>
      </c>
      <c r="B2586" s="155" t="s">
        <v>521</v>
      </c>
      <c r="C2586" s="155" t="s">
        <v>207</v>
      </c>
      <c r="D2586" s="156" t="s">
        <v>257</v>
      </c>
      <c r="E2586" s="156" t="s">
        <v>105</v>
      </c>
      <c r="F2586" s="156" t="s">
        <v>113</v>
      </c>
      <c r="G2586" s="157" t="str">
        <f>VLOOKUP(Repository_table[[#This Row],[Country of Destination]],$T$11:$U$47,2,)</f>
        <v>South Asia</v>
      </c>
      <c r="H2586" s="156" t="s">
        <v>364</v>
      </c>
      <c r="I2586" s="156" t="s">
        <v>258</v>
      </c>
      <c r="J2586" s="158">
        <v>3319020</v>
      </c>
      <c r="K2586" s="159"/>
      <c r="L2586" s="176"/>
      <c r="N2586" s="119"/>
    </row>
    <row r="2587" spans="1:14" s="17" customFormat="1" ht="25" x14ac:dyDescent="0.25">
      <c r="A2587" s="154">
        <v>44424</v>
      </c>
      <c r="B2587" s="155" t="s">
        <v>433</v>
      </c>
      <c r="C2587" s="155" t="s">
        <v>458</v>
      </c>
      <c r="D2587" s="156" t="s">
        <v>543</v>
      </c>
      <c r="E2587" s="156" t="s">
        <v>105</v>
      </c>
      <c r="F2587" s="156" t="s">
        <v>69</v>
      </c>
      <c r="G2587" s="157" t="str">
        <f>VLOOKUP(Repository_table[[#This Row],[Country of Destination]],$T$11:$U$47,2,)</f>
        <v>East Asia and Pacific</v>
      </c>
      <c r="H2587" s="156" t="s">
        <v>77</v>
      </c>
      <c r="I2587" s="156" t="s">
        <v>430</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385</v>
      </c>
      <c r="C2590" s="155" t="s">
        <v>456</v>
      </c>
      <c r="D2590" s="156" t="s">
        <v>412</v>
      </c>
      <c r="E2590" s="156" t="s">
        <v>105</v>
      </c>
      <c r="F2590" s="156" t="s">
        <v>78</v>
      </c>
      <c r="G2590" s="157" t="str">
        <f>VLOOKUP(Repository_table[[#This Row],[Country of Destination]],$T$11:$U$47,2,)</f>
        <v>East Asia and Pacific</v>
      </c>
      <c r="H2590" s="156" t="s">
        <v>478</v>
      </c>
      <c r="I2590" s="156" t="s">
        <v>386</v>
      </c>
      <c r="J2590" s="158">
        <v>3500573</v>
      </c>
      <c r="K2590" s="159"/>
      <c r="L2590" s="176"/>
      <c r="N2590" s="119"/>
    </row>
    <row r="2591" spans="1:14" s="17" customFormat="1" ht="25" x14ac:dyDescent="0.25">
      <c r="A2591" s="154">
        <v>44425</v>
      </c>
      <c r="B2591" s="155" t="s">
        <v>433</v>
      </c>
      <c r="C2591" s="155" t="s">
        <v>458</v>
      </c>
      <c r="D2591" s="156" t="s">
        <v>459</v>
      </c>
      <c r="E2591" s="156" t="s">
        <v>105</v>
      </c>
      <c r="F2591" s="156" t="s">
        <v>197</v>
      </c>
      <c r="G2591" s="157" t="str">
        <f>VLOOKUP(Repository_table[[#This Row],[Country of Destination]],$T$11:$U$47,2,)</f>
        <v>Latin America and the Caribbean</v>
      </c>
      <c r="H2591" s="156" t="s">
        <v>512</v>
      </c>
      <c r="I2591" s="156" t="s">
        <v>430</v>
      </c>
      <c r="J2591" s="158">
        <v>919121</v>
      </c>
      <c r="K2591" s="159"/>
      <c r="L2591" s="176" t="s">
        <v>57</v>
      </c>
      <c r="N2591" s="119"/>
    </row>
    <row r="2592" spans="1:14" s="17" customFormat="1" ht="25" x14ac:dyDescent="0.25">
      <c r="A2592" s="154">
        <v>44425</v>
      </c>
      <c r="B2592" s="155" t="s">
        <v>433</v>
      </c>
      <c r="C2592" s="155" t="s">
        <v>458</v>
      </c>
      <c r="D2592" s="156" t="s">
        <v>543</v>
      </c>
      <c r="E2592" s="156" t="s">
        <v>105</v>
      </c>
      <c r="F2592" s="156" t="s">
        <v>173</v>
      </c>
      <c r="G2592" s="157" t="str">
        <f>VLOOKUP(Repository_table[[#This Row],[Country of Destination]],$T$11:$U$47,2,)</f>
        <v>Latin America and the Caribbean</v>
      </c>
      <c r="H2592" s="156" t="s">
        <v>512</v>
      </c>
      <c r="I2592" s="156" t="s">
        <v>430</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348</v>
      </c>
      <c r="I2593" s="156" t="s">
        <v>265</v>
      </c>
      <c r="J2593" s="158">
        <v>2988477</v>
      </c>
      <c r="K2593" s="159"/>
      <c r="L2593" s="176"/>
      <c r="N2593" s="119"/>
    </row>
    <row r="2594" spans="1:14" s="17" customFormat="1" ht="25" x14ac:dyDescent="0.25">
      <c r="A2594" s="154">
        <v>44426</v>
      </c>
      <c r="B2594" s="155" t="s">
        <v>296</v>
      </c>
      <c r="C2594" s="155" t="s">
        <v>297</v>
      </c>
      <c r="D2594" s="156" t="s">
        <v>401</v>
      </c>
      <c r="E2594" s="156" t="s">
        <v>105</v>
      </c>
      <c r="F2594" s="156" t="s">
        <v>173</v>
      </c>
      <c r="G2594" s="157" t="str">
        <f>VLOOKUP(Repository_table[[#This Row],[Country of Destination]],$T$11:$U$47,2,)</f>
        <v>Latin America and the Caribbean</v>
      </c>
      <c r="H2594" s="156" t="s">
        <v>424</v>
      </c>
      <c r="I2594" s="156" t="s">
        <v>300</v>
      </c>
      <c r="J2594" s="158">
        <v>3295040</v>
      </c>
      <c r="K2594" s="159"/>
      <c r="L2594" s="176"/>
      <c r="N2594" s="119"/>
    </row>
    <row r="2595" spans="1:14" s="17" customFormat="1" x14ac:dyDescent="0.25">
      <c r="A2595" s="154">
        <v>44426</v>
      </c>
      <c r="B2595" s="155" t="s">
        <v>521</v>
      </c>
      <c r="C2595" s="155" t="s">
        <v>208</v>
      </c>
      <c r="D2595" s="156" t="s">
        <v>257</v>
      </c>
      <c r="E2595" s="156" t="s">
        <v>105</v>
      </c>
      <c r="F2595" s="156" t="s">
        <v>78</v>
      </c>
      <c r="G2595" s="157" t="str">
        <f>VLOOKUP(Repository_table[[#This Row],[Country of Destination]],$T$11:$U$47,2,)</f>
        <v>East Asia and Pacific</v>
      </c>
      <c r="H2595" s="156" t="s">
        <v>515</v>
      </c>
      <c r="I2595" s="156" t="s">
        <v>258</v>
      </c>
      <c r="J2595" s="158">
        <v>3483940</v>
      </c>
      <c r="K2595" s="159"/>
      <c r="L2595" s="176"/>
      <c r="N2595" s="119"/>
    </row>
    <row r="2596" spans="1:14" s="17" customFormat="1" ht="25" x14ac:dyDescent="0.25">
      <c r="A2596" s="154">
        <v>44426</v>
      </c>
      <c r="B2596" s="155" t="s">
        <v>433</v>
      </c>
      <c r="C2596" s="155" t="s">
        <v>458</v>
      </c>
      <c r="D2596" s="156" t="s">
        <v>459</v>
      </c>
      <c r="E2596" s="156" t="s">
        <v>105</v>
      </c>
      <c r="F2596" s="156" t="s">
        <v>110</v>
      </c>
      <c r="G2596" s="157" t="str">
        <f>VLOOKUP(Repository_table[[#This Row],[Country of Destination]],$T$11:$U$47,2,)</f>
        <v>East Asia and Pacific</v>
      </c>
      <c r="H2596" s="156" t="s">
        <v>418</v>
      </c>
      <c r="I2596" s="156" t="s">
        <v>430</v>
      </c>
      <c r="J2596" s="158">
        <v>3693070</v>
      </c>
      <c r="K2596" s="159"/>
      <c r="L2596" s="176"/>
      <c r="N2596" s="119"/>
    </row>
    <row r="2597" spans="1:14" s="17" customFormat="1" x14ac:dyDescent="0.25">
      <c r="A2597" s="154">
        <v>44427</v>
      </c>
      <c r="B2597" s="155" t="s">
        <v>385</v>
      </c>
      <c r="C2597" s="155" t="s">
        <v>456</v>
      </c>
      <c r="D2597" s="156" t="s">
        <v>412</v>
      </c>
      <c r="E2597" s="156" t="s">
        <v>105</v>
      </c>
      <c r="F2597" s="156" t="s">
        <v>78</v>
      </c>
      <c r="G2597" s="157" t="str">
        <f>VLOOKUP(Repository_table[[#This Row],[Country of Destination]],$T$11:$U$47,2,)</f>
        <v>East Asia and Pacific</v>
      </c>
      <c r="H2597" s="156" t="s">
        <v>589</v>
      </c>
      <c r="I2597" s="156" t="s">
        <v>386</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571</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404</v>
      </c>
      <c r="I2599" s="156" t="s">
        <v>265</v>
      </c>
      <c r="J2599" s="158">
        <v>3638003</v>
      </c>
      <c r="K2599" s="159"/>
      <c r="L2599" s="176"/>
      <c r="N2599" s="119"/>
    </row>
    <row r="2600" spans="1:14" s="17" customFormat="1" ht="25" x14ac:dyDescent="0.25">
      <c r="A2600" s="154">
        <v>44428</v>
      </c>
      <c r="B2600" s="155" t="s">
        <v>296</v>
      </c>
      <c r="C2600" s="155" t="s">
        <v>297</v>
      </c>
      <c r="D2600" s="156" t="s">
        <v>401</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452</v>
      </c>
      <c r="G2601" s="157" t="str">
        <f>VLOOKUP(Repository_table[[#This Row],[Country of Destination]],$T$11:$U$47,2,)</f>
        <v>South Asia</v>
      </c>
      <c r="H2601" s="156" t="s">
        <v>566</v>
      </c>
      <c r="I2601" s="156" t="s">
        <v>265</v>
      </c>
      <c r="J2601" s="158">
        <v>3659748</v>
      </c>
      <c r="K2601" s="159"/>
      <c r="L2601" s="176"/>
      <c r="N2601" s="119"/>
    </row>
    <row r="2602" spans="1:14" s="17" customFormat="1" x14ac:dyDescent="0.25">
      <c r="A2602" s="154">
        <v>44429</v>
      </c>
      <c r="B2602" s="155" t="s">
        <v>385</v>
      </c>
      <c r="C2602" s="155" t="s">
        <v>457</v>
      </c>
      <c r="D2602" s="156" t="s">
        <v>412</v>
      </c>
      <c r="E2602" s="156" t="s">
        <v>105</v>
      </c>
      <c r="F2602" s="156" t="s">
        <v>248</v>
      </c>
      <c r="G2602" s="157" t="str">
        <f>VLOOKUP(Repository_table[[#This Row],[Country of Destination]],$T$11:$U$47,2,)</f>
        <v>Europe and Central Asia</v>
      </c>
      <c r="H2602" s="156" t="s">
        <v>336</v>
      </c>
      <c r="I2602" s="156" t="s">
        <v>386</v>
      </c>
      <c r="J2602" s="158">
        <v>3400773</v>
      </c>
      <c r="K2602" s="159"/>
      <c r="L2602" s="176"/>
      <c r="N2602" s="119"/>
    </row>
    <row r="2603" spans="1:14" s="17" customFormat="1" ht="25" x14ac:dyDescent="0.25">
      <c r="A2603" s="154">
        <v>44429</v>
      </c>
      <c r="B2603" s="155" t="s">
        <v>296</v>
      </c>
      <c r="C2603" s="155" t="s">
        <v>297</v>
      </c>
      <c r="D2603" s="156" t="s">
        <v>402</v>
      </c>
      <c r="E2603" s="156" t="s">
        <v>105</v>
      </c>
      <c r="F2603" s="156" t="s">
        <v>110</v>
      </c>
      <c r="G2603" s="157" t="str">
        <f>VLOOKUP(Repository_table[[#This Row],[Country of Destination]],$T$11:$U$47,2,)</f>
        <v>East Asia and Pacific</v>
      </c>
      <c r="H2603" s="156" t="s">
        <v>558</v>
      </c>
      <c r="I2603" s="156" t="s">
        <v>300</v>
      </c>
      <c r="J2603" s="158">
        <v>3684473</v>
      </c>
      <c r="K2603" s="159"/>
      <c r="L2603" s="176"/>
      <c r="N2603" s="119"/>
    </row>
    <row r="2604" spans="1:14" s="17" customFormat="1" ht="25" x14ac:dyDescent="0.25">
      <c r="A2604" s="154">
        <v>44429</v>
      </c>
      <c r="B2604" s="155" t="s">
        <v>433</v>
      </c>
      <c r="C2604" s="155" t="s">
        <v>458</v>
      </c>
      <c r="D2604" s="156" t="s">
        <v>543</v>
      </c>
      <c r="E2604" s="156" t="s">
        <v>105</v>
      </c>
      <c r="F2604" s="156" t="s">
        <v>78</v>
      </c>
      <c r="G2604" s="157" t="str">
        <f>VLOOKUP(Repository_table[[#This Row],[Country of Destination]],$T$11:$U$47,2,)</f>
        <v>East Asia and Pacific</v>
      </c>
      <c r="H2604" s="156" t="s">
        <v>212</v>
      </c>
      <c r="I2604" s="156" t="s">
        <v>430</v>
      </c>
      <c r="J2604" s="158">
        <v>3444762</v>
      </c>
      <c r="K2604" s="159"/>
      <c r="L2604" s="176"/>
      <c r="N2604" s="119"/>
    </row>
    <row r="2605" spans="1:14" s="17" customFormat="1" ht="25" x14ac:dyDescent="0.25">
      <c r="A2605" s="154">
        <v>44430</v>
      </c>
      <c r="B2605" s="155" t="s">
        <v>296</v>
      </c>
      <c r="C2605" s="155" t="s">
        <v>297</v>
      </c>
      <c r="D2605" s="156" t="s">
        <v>401</v>
      </c>
      <c r="E2605" s="156" t="s">
        <v>105</v>
      </c>
      <c r="F2605" s="156" t="s">
        <v>173</v>
      </c>
      <c r="G2605" s="157" t="str">
        <f>VLOOKUP(Repository_table[[#This Row],[Country of Destination]],$T$11:$U$47,2,)</f>
        <v>Latin America and the Caribbean</v>
      </c>
      <c r="H2605" s="156" t="s">
        <v>523</v>
      </c>
      <c r="I2605" s="156" t="s">
        <v>300</v>
      </c>
      <c r="J2605" s="158">
        <v>3658499</v>
      </c>
      <c r="K2605" s="159"/>
      <c r="L2605" s="176"/>
      <c r="N2605" s="119"/>
    </row>
    <row r="2606" spans="1:14" s="17" customFormat="1" ht="25" x14ac:dyDescent="0.25">
      <c r="A2606" s="154">
        <v>44430</v>
      </c>
      <c r="B2606" s="155" t="s">
        <v>433</v>
      </c>
      <c r="C2606" s="155" t="s">
        <v>458</v>
      </c>
      <c r="D2606" s="156" t="s">
        <v>543</v>
      </c>
      <c r="E2606" s="156" t="s">
        <v>105</v>
      </c>
      <c r="F2606" s="156" t="s">
        <v>174</v>
      </c>
      <c r="G2606" s="157" t="str">
        <f>VLOOKUP(Repository_table[[#This Row],[Country of Destination]],$T$11:$U$47,2,)</f>
        <v>Latin America and the Caribbean</v>
      </c>
      <c r="H2606" s="156" t="s">
        <v>374</v>
      </c>
      <c r="I2606" s="156" t="s">
        <v>430</v>
      </c>
      <c r="J2606" s="158">
        <v>2269650</v>
      </c>
      <c r="K2606" s="159"/>
      <c r="L2606" s="176" t="s">
        <v>57</v>
      </c>
      <c r="N2606" s="119"/>
    </row>
    <row r="2607" spans="1:14" s="17" customFormat="1" ht="25" x14ac:dyDescent="0.25">
      <c r="A2607" s="154">
        <v>44430</v>
      </c>
      <c r="B2607" s="155" t="s">
        <v>433</v>
      </c>
      <c r="C2607" s="155" t="s">
        <v>458</v>
      </c>
      <c r="D2607" s="156" t="s">
        <v>543</v>
      </c>
      <c r="E2607" s="156" t="s">
        <v>105</v>
      </c>
      <c r="F2607" s="156" t="s">
        <v>173</v>
      </c>
      <c r="G2607" s="157" t="str">
        <f>VLOOKUP(Repository_table[[#This Row],[Country of Destination]],$T$11:$U$47,2,)</f>
        <v>Latin America and the Caribbean</v>
      </c>
      <c r="H2607" s="156" t="s">
        <v>374</v>
      </c>
      <c r="I2607" s="156" t="s">
        <v>430</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462</v>
      </c>
      <c r="C2609" s="155" t="s">
        <v>86</v>
      </c>
      <c r="D2609" s="156" t="s">
        <v>526</v>
      </c>
      <c r="E2609" s="156" t="s">
        <v>105</v>
      </c>
      <c r="F2609" s="156" t="s">
        <v>65</v>
      </c>
      <c r="G2609" s="157" t="str">
        <f>VLOOKUP(Repository_table[[#This Row],[Country of Destination]],$T$11:$U$47,2,)</f>
        <v>South Asia</v>
      </c>
      <c r="H2609" s="156" t="s">
        <v>338</v>
      </c>
      <c r="I2609" s="156" t="s">
        <v>301</v>
      </c>
      <c r="J2609" s="158">
        <v>3632813</v>
      </c>
      <c r="K2609" s="159"/>
      <c r="L2609" s="176"/>
      <c r="N2609" s="119"/>
    </row>
    <row r="2610" spans="1:14" s="17" customFormat="1" x14ac:dyDescent="0.25">
      <c r="A2610" s="154">
        <v>44431</v>
      </c>
      <c r="B2610" s="155" t="s">
        <v>385</v>
      </c>
      <c r="C2610" s="155" t="s">
        <v>457</v>
      </c>
      <c r="D2610" s="156" t="s">
        <v>412</v>
      </c>
      <c r="E2610" s="156" t="s">
        <v>105</v>
      </c>
      <c r="F2610" s="156" t="s">
        <v>69</v>
      </c>
      <c r="G2610" s="157" t="str">
        <f>VLOOKUP(Repository_table[[#This Row],[Country of Destination]],$T$11:$U$47,2,)</f>
        <v>East Asia and Pacific</v>
      </c>
      <c r="H2610" s="156" t="s">
        <v>442</v>
      </c>
      <c r="I2610" s="156" t="s">
        <v>386</v>
      </c>
      <c r="J2610" s="158">
        <v>3749129</v>
      </c>
      <c r="K2610" s="159"/>
      <c r="L2610" s="176"/>
      <c r="N2610" s="119"/>
    </row>
    <row r="2611" spans="1:14" s="17" customFormat="1" x14ac:dyDescent="0.25">
      <c r="A2611" s="154">
        <v>44431</v>
      </c>
      <c r="B2611" s="155" t="s">
        <v>521</v>
      </c>
      <c r="C2611" s="155" t="s">
        <v>208</v>
      </c>
      <c r="D2611" s="156" t="s">
        <v>257</v>
      </c>
      <c r="E2611" s="156" t="s">
        <v>105</v>
      </c>
      <c r="F2611" s="156" t="s">
        <v>323</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433</v>
      </c>
      <c r="C2612" s="155" t="s">
        <v>458</v>
      </c>
      <c r="D2612" s="156" t="s">
        <v>459</v>
      </c>
      <c r="E2612" s="156" t="s">
        <v>105</v>
      </c>
      <c r="F2612" s="156" t="s">
        <v>110</v>
      </c>
      <c r="G2612" s="157" t="str">
        <f>VLOOKUP(Repository_table[[#This Row],[Country of Destination]],$T$11:$U$47,2,)</f>
        <v>East Asia and Pacific</v>
      </c>
      <c r="H2612" s="156" t="s">
        <v>535</v>
      </c>
      <c r="I2612" s="156" t="s">
        <v>430</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401</v>
      </c>
      <c r="E2614" s="156" t="s">
        <v>105</v>
      </c>
      <c r="F2614" s="156" t="s">
        <v>173</v>
      </c>
      <c r="G2614" s="157" t="str">
        <f>VLOOKUP(Repository_table[[#This Row],[Country of Destination]],$T$11:$U$47,2,)</f>
        <v>Latin America and the Caribbean</v>
      </c>
      <c r="H2614" s="156" t="s">
        <v>425</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533</v>
      </c>
      <c r="G2615" s="157" t="str">
        <f>VLOOKUP(Repository_table[[#This Row],[Country of Destination]],$T$11:$U$47,2,)</f>
        <v>Europe and Central Asia</v>
      </c>
      <c r="H2615" s="156" t="s">
        <v>539</v>
      </c>
      <c r="I2615" s="156" t="s">
        <v>265</v>
      </c>
      <c r="J2615" s="158">
        <v>2980356</v>
      </c>
      <c r="K2615" s="159"/>
      <c r="L2615" s="176"/>
      <c r="N2615" s="119"/>
    </row>
    <row r="2616" spans="1:14" s="17" customFormat="1" x14ac:dyDescent="0.25">
      <c r="A2616" s="154">
        <v>44433</v>
      </c>
      <c r="B2616" s="155" t="s">
        <v>385</v>
      </c>
      <c r="C2616" s="155" t="s">
        <v>456</v>
      </c>
      <c r="D2616" s="156" t="s">
        <v>412</v>
      </c>
      <c r="E2616" s="156" t="s">
        <v>105</v>
      </c>
      <c r="F2616" s="156" t="s">
        <v>200</v>
      </c>
      <c r="G2616" s="157" t="str">
        <f>VLOOKUP(Repository_table[[#This Row],[Country of Destination]],$T$11:$U$47,2,)</f>
        <v>Europe and Central Asia</v>
      </c>
      <c r="H2616" s="156" t="s">
        <v>382</v>
      </c>
      <c r="I2616" s="156" t="s">
        <v>386</v>
      </c>
      <c r="J2616" s="158">
        <v>3671132</v>
      </c>
      <c r="K2616" s="159"/>
      <c r="L2616" s="176"/>
      <c r="N2616" s="119"/>
    </row>
    <row r="2617" spans="1:14" s="17" customFormat="1" ht="25" x14ac:dyDescent="0.25">
      <c r="A2617" s="154">
        <v>44433</v>
      </c>
      <c r="B2617" s="155" t="s">
        <v>433</v>
      </c>
      <c r="C2617" s="155" t="s">
        <v>458</v>
      </c>
      <c r="D2617" s="156" t="s">
        <v>543</v>
      </c>
      <c r="E2617" s="156" t="s">
        <v>105</v>
      </c>
      <c r="F2617" s="156" t="s">
        <v>173</v>
      </c>
      <c r="G2617" s="157" t="str">
        <f>VLOOKUP(Repository_table[[#This Row],[Country of Destination]],$T$11:$U$47,2,)</f>
        <v>Latin America and the Caribbean</v>
      </c>
      <c r="H2617" s="156" t="s">
        <v>581</v>
      </c>
      <c r="I2617" s="156" t="s">
        <v>430</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577</v>
      </c>
      <c r="I2618" s="156" t="s">
        <v>265</v>
      </c>
      <c r="J2618" s="158">
        <v>3433320</v>
      </c>
      <c r="K2618" s="159"/>
      <c r="L2618" s="176"/>
      <c r="N2618" s="119"/>
    </row>
    <row r="2619" spans="1:14" s="17" customFormat="1" ht="25" x14ac:dyDescent="0.25">
      <c r="A2619" s="154">
        <v>44434</v>
      </c>
      <c r="B2619" s="155" t="s">
        <v>296</v>
      </c>
      <c r="C2619" s="155" t="s">
        <v>297</v>
      </c>
      <c r="D2619" s="156" t="s">
        <v>401</v>
      </c>
      <c r="E2619" s="156" t="s">
        <v>105</v>
      </c>
      <c r="F2619" s="156" t="s">
        <v>65</v>
      </c>
      <c r="G2619" s="157" t="str">
        <f>VLOOKUP(Repository_table[[#This Row],[Country of Destination]],$T$11:$U$47,2,)</f>
        <v>South Asia</v>
      </c>
      <c r="H2619" s="156" t="s">
        <v>551</v>
      </c>
      <c r="I2619" s="156" t="s">
        <v>300</v>
      </c>
      <c r="J2619" s="158">
        <v>3153204</v>
      </c>
      <c r="K2619" s="159"/>
      <c r="L2619" s="176"/>
      <c r="N2619" s="119"/>
    </row>
    <row r="2620" spans="1:14" s="17" customFormat="1" x14ac:dyDescent="0.25">
      <c r="A2620" s="154">
        <v>44434</v>
      </c>
      <c r="B2620" s="155" t="s">
        <v>521</v>
      </c>
      <c r="C2620" s="155" t="s">
        <v>207</v>
      </c>
      <c r="D2620" s="156" t="s">
        <v>257</v>
      </c>
      <c r="E2620" s="156" t="s">
        <v>105</v>
      </c>
      <c r="F2620" s="156" t="s">
        <v>69</v>
      </c>
      <c r="G2620" s="157" t="str">
        <f>VLOOKUP(Repository_table[[#This Row],[Country of Destination]],$T$11:$U$47,2,)</f>
        <v>East Asia and Pacific</v>
      </c>
      <c r="H2620" s="156" t="s">
        <v>586</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360</v>
      </c>
      <c r="G2621" s="157" t="str">
        <f>VLOOKUP(Repository_table[[#This Row],[Country of Destination]],$T$11:$U$47,2,)</f>
        <v>East Asia and Pacific</v>
      </c>
      <c r="H2621" s="156" t="s">
        <v>472</v>
      </c>
      <c r="I2621" s="156" t="s">
        <v>265</v>
      </c>
      <c r="J2621" s="158">
        <v>3098556</v>
      </c>
      <c r="K2621" s="159"/>
      <c r="L2621" s="176"/>
      <c r="N2621" s="119"/>
    </row>
    <row r="2622" spans="1:14" s="17" customFormat="1" x14ac:dyDescent="0.25">
      <c r="A2622" s="154">
        <v>44435</v>
      </c>
      <c r="B2622" s="155" t="s">
        <v>385</v>
      </c>
      <c r="C2622" s="155" t="s">
        <v>457</v>
      </c>
      <c r="D2622" s="156" t="s">
        <v>412</v>
      </c>
      <c r="E2622" s="156" t="s">
        <v>105</v>
      </c>
      <c r="F2622" s="156" t="s">
        <v>110</v>
      </c>
      <c r="G2622" s="157" t="str">
        <f>VLOOKUP(Repository_table[[#This Row],[Country of Destination]],$T$11:$U$47,2,)</f>
        <v>East Asia and Pacific</v>
      </c>
      <c r="H2622" s="156" t="s">
        <v>367</v>
      </c>
      <c r="I2622" s="156" t="s">
        <v>386</v>
      </c>
      <c r="J2622" s="158">
        <v>3660945</v>
      </c>
      <c r="K2622" s="159"/>
      <c r="L2622" s="176"/>
      <c r="N2622" s="119"/>
    </row>
    <row r="2623" spans="1:14" s="17" customFormat="1" x14ac:dyDescent="0.25">
      <c r="A2623" s="154">
        <v>44435</v>
      </c>
      <c r="B2623" s="155" t="s">
        <v>58</v>
      </c>
      <c r="C2623" s="155" t="s">
        <v>58</v>
      </c>
      <c r="D2623" s="156" t="s">
        <v>247</v>
      </c>
      <c r="E2623" s="156" t="s">
        <v>105</v>
      </c>
      <c r="F2623" s="156" t="s">
        <v>360</v>
      </c>
      <c r="G2623" s="157" t="str">
        <f>VLOOKUP(Repository_table[[#This Row],[Country of Destination]],$T$11:$U$47,2,)</f>
        <v>East Asia and Pacific</v>
      </c>
      <c r="H2623" s="156" t="s">
        <v>568</v>
      </c>
      <c r="I2623" s="156" t="s">
        <v>265</v>
      </c>
      <c r="J2623" s="158">
        <v>3629471</v>
      </c>
      <c r="K2623" s="159"/>
      <c r="L2623" s="176"/>
      <c r="N2623" s="119"/>
    </row>
    <row r="2624" spans="1:14" s="17" customFormat="1" x14ac:dyDescent="0.25">
      <c r="A2624" s="154">
        <v>44436</v>
      </c>
      <c r="B2624" s="155" t="s">
        <v>385</v>
      </c>
      <c r="C2624" s="155" t="s">
        <v>456</v>
      </c>
      <c r="D2624" s="156" t="s">
        <v>412</v>
      </c>
      <c r="E2624" s="156" t="s">
        <v>105</v>
      </c>
      <c r="F2624" s="156" t="s">
        <v>193</v>
      </c>
      <c r="G2624" s="157" t="str">
        <f>VLOOKUP(Repository_table[[#This Row],[Country of Destination]],$T$11:$U$47,2,)</f>
        <v>Europe and Central Asia</v>
      </c>
      <c r="H2624" s="156" t="s">
        <v>493</v>
      </c>
      <c r="I2624" s="156" t="s">
        <v>386</v>
      </c>
      <c r="J2624" s="158">
        <v>679682</v>
      </c>
      <c r="K2624" s="159"/>
      <c r="L2624" s="176" t="s">
        <v>57</v>
      </c>
      <c r="N2624" s="119"/>
    </row>
    <row r="2625" spans="1:14" s="17" customFormat="1" x14ac:dyDescent="0.25">
      <c r="A2625" s="154">
        <v>44436</v>
      </c>
      <c r="B2625" s="155" t="s">
        <v>385</v>
      </c>
      <c r="C2625" s="155" t="s">
        <v>484</v>
      </c>
      <c r="D2625" s="156" t="s">
        <v>475</v>
      </c>
      <c r="E2625" s="156" t="s">
        <v>105</v>
      </c>
      <c r="F2625" s="156" t="s">
        <v>181</v>
      </c>
      <c r="G2625" s="157" t="str">
        <f>VLOOKUP(Repository_table[[#This Row],[Country of Destination]],$T$11:$U$47,2,)</f>
        <v>Latin America and the Caribbean</v>
      </c>
      <c r="H2625" s="156" t="s">
        <v>493</v>
      </c>
      <c r="I2625" s="156" t="s">
        <v>386</v>
      </c>
      <c r="J2625" s="158">
        <v>2963455</v>
      </c>
      <c r="K2625" s="159"/>
      <c r="L2625" s="176" t="s">
        <v>57</v>
      </c>
      <c r="N2625" s="119"/>
    </row>
    <row r="2626" spans="1:14" s="17" customFormat="1" ht="25" x14ac:dyDescent="0.25">
      <c r="A2626" s="154">
        <v>44436</v>
      </c>
      <c r="B2626" s="155" t="s">
        <v>433</v>
      </c>
      <c r="C2626" s="155" t="s">
        <v>458</v>
      </c>
      <c r="D2626" s="156" t="s">
        <v>543</v>
      </c>
      <c r="E2626" s="156" t="s">
        <v>105</v>
      </c>
      <c r="F2626" s="156" t="s">
        <v>78</v>
      </c>
      <c r="G2626" s="157" t="str">
        <f>VLOOKUP(Repository_table[[#This Row],[Country of Destination]],$T$11:$U$47,2,)</f>
        <v>East Asia and Pacific</v>
      </c>
      <c r="H2626" s="156" t="s">
        <v>520</v>
      </c>
      <c r="I2626" s="156" t="s">
        <v>430</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585</v>
      </c>
      <c r="I2627" s="156" t="s">
        <v>265</v>
      </c>
      <c r="J2627" s="158">
        <v>3602023</v>
      </c>
      <c r="K2627" s="159"/>
      <c r="L2627" s="176"/>
      <c r="N2627" s="119"/>
    </row>
    <row r="2628" spans="1:14" s="17" customFormat="1" ht="25" x14ac:dyDescent="0.25">
      <c r="A2628" s="154">
        <v>44437</v>
      </c>
      <c r="B2628" s="155" t="s">
        <v>296</v>
      </c>
      <c r="C2628" s="155" t="s">
        <v>297</v>
      </c>
      <c r="D2628" s="156" t="s">
        <v>402</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433</v>
      </c>
      <c r="C2629" s="155" t="s">
        <v>458</v>
      </c>
      <c r="D2629" s="156" t="s">
        <v>459</v>
      </c>
      <c r="E2629" s="156" t="s">
        <v>105</v>
      </c>
      <c r="F2629" s="156" t="s">
        <v>182</v>
      </c>
      <c r="G2629" s="157" t="str">
        <f>VLOOKUP(Repository_table[[#This Row],[Country of Destination]],$T$11:$U$47,2,)</f>
        <v>Latin America and the Caribbean</v>
      </c>
      <c r="H2629" s="156" t="s">
        <v>450</v>
      </c>
      <c r="I2629" s="156" t="s">
        <v>430</v>
      </c>
      <c r="J2629" s="158">
        <v>1389704</v>
      </c>
      <c r="K2629" s="159"/>
      <c r="L2629" s="176" t="s">
        <v>57</v>
      </c>
      <c r="N2629" s="119"/>
    </row>
    <row r="2630" spans="1:14" s="17" customFormat="1" ht="25" x14ac:dyDescent="0.25">
      <c r="A2630" s="154">
        <v>44437</v>
      </c>
      <c r="B2630" s="155" t="s">
        <v>433</v>
      </c>
      <c r="C2630" s="155" t="s">
        <v>458</v>
      </c>
      <c r="D2630" s="156" t="s">
        <v>459</v>
      </c>
      <c r="E2630" s="156" t="s">
        <v>105</v>
      </c>
      <c r="F2630" s="156" t="s">
        <v>181</v>
      </c>
      <c r="G2630" s="157" t="str">
        <f>VLOOKUP(Repository_table[[#This Row],[Country of Destination]],$T$11:$U$47,2,)</f>
        <v>Latin America and the Caribbean</v>
      </c>
      <c r="H2630" s="156" t="s">
        <v>450</v>
      </c>
      <c r="I2630" s="156" t="s">
        <v>430</v>
      </c>
      <c r="J2630" s="158">
        <v>1883745</v>
      </c>
      <c r="K2630" s="159"/>
      <c r="L2630" s="176" t="s">
        <v>57</v>
      </c>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462</v>
      </c>
      <c r="C2632" s="155" t="s">
        <v>86</v>
      </c>
      <c r="D2632" s="156" t="s">
        <v>526</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401</v>
      </c>
      <c r="E2633" s="156" t="s">
        <v>105</v>
      </c>
      <c r="F2633" s="156" t="s">
        <v>173</v>
      </c>
      <c r="G2633" s="157" t="str">
        <f>VLOOKUP(Repository_table[[#This Row],[Country of Destination]],$T$11:$U$47,2,)</f>
        <v>Latin America and the Caribbean</v>
      </c>
      <c r="H2633" s="156" t="s">
        <v>579</v>
      </c>
      <c r="I2633" s="156" t="s">
        <v>300</v>
      </c>
      <c r="J2633" s="158">
        <v>3687147</v>
      </c>
      <c r="K2633" s="159"/>
      <c r="L2633" s="176"/>
      <c r="N2633" s="119"/>
    </row>
    <row r="2634" spans="1:14" s="17" customFormat="1" ht="25" x14ac:dyDescent="0.25">
      <c r="A2634" s="154">
        <v>44438</v>
      </c>
      <c r="B2634" s="155" t="s">
        <v>433</v>
      </c>
      <c r="C2634" s="155" t="s">
        <v>458</v>
      </c>
      <c r="D2634" s="156" t="s">
        <v>543</v>
      </c>
      <c r="E2634" s="156" t="s">
        <v>105</v>
      </c>
      <c r="F2634" s="156" t="s">
        <v>174</v>
      </c>
      <c r="G2634" s="157" t="str">
        <f>VLOOKUP(Repository_table[[#This Row],[Country of Destination]],$T$11:$U$47,2,)</f>
        <v>Latin America and the Caribbean</v>
      </c>
      <c r="H2634" s="156" t="s">
        <v>233</v>
      </c>
      <c r="I2634" s="156" t="s">
        <v>430</v>
      </c>
      <c r="J2634" s="158">
        <v>2271232</v>
      </c>
      <c r="K2634" s="159"/>
      <c r="L2634" s="176" t="s">
        <v>57</v>
      </c>
      <c r="N2634" s="119"/>
    </row>
    <row r="2635" spans="1:14" s="17" customFormat="1" ht="25" x14ac:dyDescent="0.25">
      <c r="A2635" s="154">
        <v>44438</v>
      </c>
      <c r="B2635" s="155" t="s">
        <v>433</v>
      </c>
      <c r="C2635" s="155" t="s">
        <v>458</v>
      </c>
      <c r="D2635" s="156" t="s">
        <v>543</v>
      </c>
      <c r="E2635" s="156" t="s">
        <v>105</v>
      </c>
      <c r="F2635" s="156" t="s">
        <v>173</v>
      </c>
      <c r="G2635" s="157" t="str">
        <f>VLOOKUP(Repository_table[[#This Row],[Country of Destination]],$T$11:$U$47,2,)</f>
        <v>Latin America and the Caribbean</v>
      </c>
      <c r="H2635" s="156" t="s">
        <v>233</v>
      </c>
      <c r="I2635" s="156" t="s">
        <v>430</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521</v>
      </c>
      <c r="C2637" s="155" t="s">
        <v>208</v>
      </c>
      <c r="D2637" s="156" t="s">
        <v>257</v>
      </c>
      <c r="E2637" s="156" t="s">
        <v>105</v>
      </c>
      <c r="F2637" s="156" t="s">
        <v>236</v>
      </c>
      <c r="G2637" s="157" t="str">
        <f>VLOOKUP(Repository_table[[#This Row],[Country of Destination]],$T$11:$U$47,2,)</f>
        <v>Europe and Central Asia</v>
      </c>
      <c r="H2637" s="156" t="s">
        <v>466</v>
      </c>
      <c r="I2637" s="156" t="s">
        <v>258</v>
      </c>
      <c r="J2637" s="158">
        <v>3761365</v>
      </c>
      <c r="K2637" s="159"/>
      <c r="L2637" s="176"/>
      <c r="N2637" s="119"/>
    </row>
    <row r="2638" spans="1:14" s="17" customFormat="1" x14ac:dyDescent="0.25">
      <c r="A2638" s="154">
        <v>44440</v>
      </c>
      <c r="B2638" s="155" t="s">
        <v>385</v>
      </c>
      <c r="C2638" s="155" t="s">
        <v>456</v>
      </c>
      <c r="D2638" s="156" t="s">
        <v>412</v>
      </c>
      <c r="E2638" s="156" t="s">
        <v>105</v>
      </c>
      <c r="F2638" s="156" t="s">
        <v>65</v>
      </c>
      <c r="G2638" s="157" t="str">
        <f>VLOOKUP(Repository_table[[#This Row],[Country of Destination]],$T$11:$U$47,2,)</f>
        <v>South Asia</v>
      </c>
      <c r="H2638" s="156" t="s">
        <v>267</v>
      </c>
      <c r="I2638" s="156" t="s">
        <v>386</v>
      </c>
      <c r="J2638" s="158">
        <v>3149414</v>
      </c>
      <c r="K2638" s="159"/>
      <c r="L2638" s="176"/>
      <c r="N2638" s="119"/>
    </row>
    <row r="2639" spans="1:14" s="17" customFormat="1" ht="25" x14ac:dyDescent="0.25">
      <c r="A2639" s="154">
        <v>44440</v>
      </c>
      <c r="B2639" s="155" t="s">
        <v>296</v>
      </c>
      <c r="C2639" s="155" t="s">
        <v>297</v>
      </c>
      <c r="D2639" s="156" t="s">
        <v>401</v>
      </c>
      <c r="E2639" s="156" t="s">
        <v>105</v>
      </c>
      <c r="F2639" s="156" t="s">
        <v>173</v>
      </c>
      <c r="G2639" s="157" t="str">
        <f>VLOOKUP(Repository_table[[#This Row],[Country of Destination]],$T$11:$U$47,2,)</f>
        <v>Latin America and the Caribbean</v>
      </c>
      <c r="H2639" s="156" t="s">
        <v>513</v>
      </c>
      <c r="I2639" s="156" t="s">
        <v>300</v>
      </c>
      <c r="J2639" s="158">
        <v>3723540</v>
      </c>
      <c r="K2639" s="159"/>
      <c r="L2639" s="176"/>
      <c r="N2639" s="119"/>
    </row>
    <row r="2640" spans="1:14" s="17" customFormat="1" ht="25" x14ac:dyDescent="0.25">
      <c r="A2640" s="154">
        <v>44440</v>
      </c>
      <c r="B2640" s="155" t="s">
        <v>433</v>
      </c>
      <c r="C2640" s="155" t="s">
        <v>458</v>
      </c>
      <c r="D2640" s="156" t="s">
        <v>543</v>
      </c>
      <c r="E2640" s="156" t="s">
        <v>105</v>
      </c>
      <c r="F2640" s="156" t="s">
        <v>69</v>
      </c>
      <c r="G2640" s="157" t="str">
        <f>VLOOKUP(Repository_table[[#This Row],[Country of Destination]],$T$11:$U$47,2,)</f>
        <v>East Asia and Pacific</v>
      </c>
      <c r="H2640" s="156" t="s">
        <v>604</v>
      </c>
      <c r="I2640" s="156" t="s">
        <v>430</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596</v>
      </c>
      <c r="I2641" s="156" t="s">
        <v>265</v>
      </c>
      <c r="J2641" s="158">
        <v>3436316</v>
      </c>
      <c r="K2641" s="159"/>
      <c r="L2641" s="176"/>
      <c r="N2641" s="119"/>
    </row>
    <row r="2642" spans="1:14" s="17" customFormat="1" x14ac:dyDescent="0.25">
      <c r="A2642" s="154">
        <v>44441</v>
      </c>
      <c r="B2642" s="155" t="s">
        <v>385</v>
      </c>
      <c r="C2642" s="155" t="s">
        <v>456</v>
      </c>
      <c r="D2642" s="156" t="s">
        <v>412</v>
      </c>
      <c r="E2642" s="156" t="s">
        <v>105</v>
      </c>
      <c r="F2642" s="156" t="s">
        <v>69</v>
      </c>
      <c r="G2642" s="157" t="str">
        <f>VLOOKUP(Repository_table[[#This Row],[Country of Destination]],$T$11:$U$47,2,)</f>
        <v>East Asia and Pacific</v>
      </c>
      <c r="H2642" s="156" t="s">
        <v>131</v>
      </c>
      <c r="I2642" s="156" t="s">
        <v>386</v>
      </c>
      <c r="J2642" s="158">
        <v>3227780</v>
      </c>
      <c r="K2642" s="159"/>
      <c r="L2642" s="176" t="s">
        <v>57</v>
      </c>
      <c r="N2642" s="119"/>
    </row>
    <row r="2643" spans="1:14" s="17" customFormat="1" x14ac:dyDescent="0.25">
      <c r="A2643" s="154">
        <v>44441</v>
      </c>
      <c r="B2643" s="155" t="s">
        <v>385</v>
      </c>
      <c r="C2643" s="155" t="s">
        <v>456</v>
      </c>
      <c r="D2643" s="156" t="s">
        <v>412</v>
      </c>
      <c r="E2643" s="156" t="s">
        <v>105</v>
      </c>
      <c r="F2643" s="156" t="s">
        <v>599</v>
      </c>
      <c r="G2643" s="157" t="str">
        <f>VLOOKUP(Repository_table[[#This Row],[Country of Destination]],$T$11:$U$47,2,)</f>
        <v>East Asia and Pacific</v>
      </c>
      <c r="H2643" s="156" t="s">
        <v>131</v>
      </c>
      <c r="I2643" s="156" t="s">
        <v>386</v>
      </c>
      <c r="J2643" s="158">
        <v>560805</v>
      </c>
      <c r="K2643" s="159"/>
      <c r="L2643" s="176" t="s">
        <v>57</v>
      </c>
      <c r="N2643" s="119"/>
    </row>
    <row r="2644" spans="1:14" s="17" customFormat="1" ht="25" x14ac:dyDescent="0.25">
      <c r="A2644" s="154">
        <v>44441</v>
      </c>
      <c r="B2644" s="155" t="s">
        <v>296</v>
      </c>
      <c r="C2644" s="155" t="s">
        <v>297</v>
      </c>
      <c r="D2644" s="156" t="s">
        <v>401</v>
      </c>
      <c r="E2644" s="156" t="s">
        <v>105</v>
      </c>
      <c r="F2644" s="156" t="s">
        <v>174</v>
      </c>
      <c r="G2644" s="157" t="str">
        <f>VLOOKUP(Repository_table[[#This Row],[Country of Destination]],$T$11:$U$47,2,)</f>
        <v>Latin America and the Caribbean</v>
      </c>
      <c r="H2644" s="156" t="s">
        <v>509</v>
      </c>
      <c r="I2644" s="156" t="s">
        <v>300</v>
      </c>
      <c r="J2644" s="158">
        <v>1949543</v>
      </c>
      <c r="K2644" s="159"/>
      <c r="L2644" s="176" t="s">
        <v>57</v>
      </c>
      <c r="N2644" s="119"/>
    </row>
    <row r="2645" spans="1:14" s="17" customFormat="1" ht="25" x14ac:dyDescent="0.25">
      <c r="A2645" s="154">
        <v>44441</v>
      </c>
      <c r="B2645" s="155" t="s">
        <v>296</v>
      </c>
      <c r="C2645" s="155" t="s">
        <v>297</v>
      </c>
      <c r="D2645" s="156" t="s">
        <v>401</v>
      </c>
      <c r="E2645" s="156" t="s">
        <v>105</v>
      </c>
      <c r="F2645" s="156" t="s">
        <v>173</v>
      </c>
      <c r="G2645" s="157" t="str">
        <f>VLOOKUP(Repository_table[[#This Row],[Country of Destination]],$T$11:$U$47,2,)</f>
        <v>Latin America and the Caribbean</v>
      </c>
      <c r="H2645" s="156" t="s">
        <v>509</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323</v>
      </c>
      <c r="G2646" s="157" t="str">
        <f>VLOOKUP(Repository_table[[#This Row],[Country of Destination]],$T$11:$U$47,2,)</f>
        <v>Europe and Central Asia</v>
      </c>
      <c r="H2646" s="156" t="s">
        <v>529</v>
      </c>
      <c r="I2646" s="156" t="s">
        <v>265</v>
      </c>
      <c r="J2646" s="158">
        <v>3282139</v>
      </c>
      <c r="K2646" s="159"/>
      <c r="L2646" s="176"/>
      <c r="N2646" s="119"/>
    </row>
    <row r="2647" spans="1:14" s="17" customFormat="1" ht="25" x14ac:dyDescent="0.25">
      <c r="A2647" s="154">
        <v>44442</v>
      </c>
      <c r="B2647" s="155" t="s">
        <v>296</v>
      </c>
      <c r="C2647" s="155" t="s">
        <v>297</v>
      </c>
      <c r="D2647" s="156" t="s">
        <v>401</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433</v>
      </c>
      <c r="C2648" s="155" t="s">
        <v>458</v>
      </c>
      <c r="D2648" s="156" t="s">
        <v>543</v>
      </c>
      <c r="E2648" s="156" t="s">
        <v>105</v>
      </c>
      <c r="F2648" s="156" t="s">
        <v>69</v>
      </c>
      <c r="G2648" s="157" t="str">
        <f>VLOOKUP(Repository_table[[#This Row],[Country of Destination]],$T$11:$U$47,2,)</f>
        <v>East Asia and Pacific</v>
      </c>
      <c r="H2648" s="156" t="s">
        <v>349</v>
      </c>
      <c r="I2648" s="156" t="s">
        <v>430</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385</v>
      </c>
      <c r="C2650" s="155" t="s">
        <v>457</v>
      </c>
      <c r="D2650" s="156" t="s">
        <v>475</v>
      </c>
      <c r="E2650" s="156" t="s">
        <v>105</v>
      </c>
      <c r="F2650" s="156" t="s">
        <v>110</v>
      </c>
      <c r="G2650" s="157" t="str">
        <f>VLOOKUP(Repository_table[[#This Row],[Country of Destination]],$T$11:$U$47,2,)</f>
        <v>East Asia and Pacific</v>
      </c>
      <c r="H2650" s="156" t="s">
        <v>239</v>
      </c>
      <c r="I2650" s="156" t="s">
        <v>386</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498</v>
      </c>
      <c r="I2651" s="156" t="s">
        <v>265</v>
      </c>
      <c r="J2651" s="158">
        <v>3458228</v>
      </c>
      <c r="K2651" s="159"/>
      <c r="L2651" s="176"/>
      <c r="N2651" s="119"/>
    </row>
    <row r="2652" spans="1:14" s="17" customFormat="1" x14ac:dyDescent="0.25">
      <c r="A2652" s="154">
        <v>44444</v>
      </c>
      <c r="B2652" s="155" t="s">
        <v>521</v>
      </c>
      <c r="C2652" s="155" t="s">
        <v>207</v>
      </c>
      <c r="D2652" s="156" t="s">
        <v>257</v>
      </c>
      <c r="E2652" s="156" t="s">
        <v>105</v>
      </c>
      <c r="F2652" s="156" t="s">
        <v>65</v>
      </c>
      <c r="G2652" s="157" t="str">
        <f>VLOOKUP(Repository_table[[#This Row],[Country of Destination]],$T$11:$U$47,2,)</f>
        <v>South Asia</v>
      </c>
      <c r="H2652" s="156" t="s">
        <v>576</v>
      </c>
      <c r="I2652" s="156" t="s">
        <v>258</v>
      </c>
      <c r="J2652" s="158">
        <v>3202309</v>
      </c>
      <c r="K2652" s="159"/>
      <c r="L2652" s="176"/>
      <c r="N2652" s="119"/>
    </row>
    <row r="2653" spans="1:14" s="17" customFormat="1" ht="25" x14ac:dyDescent="0.25">
      <c r="A2653" s="154">
        <v>44444</v>
      </c>
      <c r="B2653" s="155" t="s">
        <v>433</v>
      </c>
      <c r="C2653" s="155" t="s">
        <v>458</v>
      </c>
      <c r="D2653" s="156" t="s">
        <v>459</v>
      </c>
      <c r="E2653" s="156" t="s">
        <v>105</v>
      </c>
      <c r="F2653" s="156" t="s">
        <v>110</v>
      </c>
      <c r="G2653" s="157" t="str">
        <f>VLOOKUP(Repository_table[[#This Row],[Country of Destination]],$T$11:$U$47,2,)</f>
        <v>East Asia and Pacific</v>
      </c>
      <c r="H2653" s="156" t="s">
        <v>291</v>
      </c>
      <c r="I2653" s="156" t="s">
        <v>430</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580</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580</v>
      </c>
      <c r="I2655" s="156" t="s">
        <v>265</v>
      </c>
      <c r="J2655" s="158">
        <v>3276617</v>
      </c>
      <c r="K2655" s="159"/>
      <c r="L2655" s="176"/>
      <c r="N2655" s="119"/>
    </row>
    <row r="2656" spans="1:14" s="17" customFormat="1" ht="25" x14ac:dyDescent="0.25">
      <c r="A2656" s="154">
        <v>44445</v>
      </c>
      <c r="B2656" s="155" t="s">
        <v>296</v>
      </c>
      <c r="C2656" s="155" t="s">
        <v>297</v>
      </c>
      <c r="D2656" s="156" t="s">
        <v>401</v>
      </c>
      <c r="E2656" s="156" t="s">
        <v>105</v>
      </c>
      <c r="F2656" s="156" t="s">
        <v>173</v>
      </c>
      <c r="G2656" s="157" t="str">
        <f>VLOOKUP(Repository_table[[#This Row],[Country of Destination]],$T$11:$U$47,2,)</f>
        <v>Latin America and the Caribbean</v>
      </c>
      <c r="H2656" s="156" t="s">
        <v>477</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522</v>
      </c>
      <c r="I2657" s="156" t="s">
        <v>265</v>
      </c>
      <c r="J2657" s="158">
        <v>3248858</v>
      </c>
      <c r="K2657" s="159"/>
      <c r="L2657" s="176"/>
      <c r="N2657" s="119"/>
    </row>
    <row r="2658" spans="1:14" s="17" customFormat="1" x14ac:dyDescent="0.25">
      <c r="A2658" s="154">
        <v>44446</v>
      </c>
      <c r="B2658" s="155" t="s">
        <v>385</v>
      </c>
      <c r="C2658" s="155" t="s">
        <v>456</v>
      </c>
      <c r="D2658" s="156" t="s">
        <v>412</v>
      </c>
      <c r="E2658" s="156" t="s">
        <v>105</v>
      </c>
      <c r="F2658" s="156" t="s">
        <v>193</v>
      </c>
      <c r="G2658" s="157" t="str">
        <f>VLOOKUP(Repository_table[[#This Row],[Country of Destination]],$T$11:$U$47,2,)</f>
        <v>Europe and Central Asia</v>
      </c>
      <c r="H2658" s="156" t="s">
        <v>203</v>
      </c>
      <c r="I2658" s="156" t="s">
        <v>386</v>
      </c>
      <c r="J2658" s="158">
        <v>3684362</v>
      </c>
      <c r="K2658" s="159"/>
      <c r="L2658" s="176"/>
      <c r="N2658" s="119"/>
    </row>
    <row r="2659" spans="1:14" s="17" customFormat="1" ht="25" x14ac:dyDescent="0.25">
      <c r="A2659" s="154">
        <v>44446</v>
      </c>
      <c r="B2659" s="155" t="s">
        <v>296</v>
      </c>
      <c r="C2659" s="155" t="s">
        <v>297</v>
      </c>
      <c r="D2659" s="156" t="s">
        <v>401</v>
      </c>
      <c r="E2659" s="156" t="s">
        <v>105</v>
      </c>
      <c r="F2659" s="156" t="s">
        <v>236</v>
      </c>
      <c r="G2659" s="157" t="str">
        <f>VLOOKUP(Repository_table[[#This Row],[Country of Destination]],$T$11:$U$47,2,)</f>
        <v>Europe and Central Asia</v>
      </c>
      <c r="H2659" s="156" t="s">
        <v>449</v>
      </c>
      <c r="I2659" s="156" t="s">
        <v>300</v>
      </c>
      <c r="J2659" s="158">
        <v>2911794</v>
      </c>
      <c r="K2659" s="159"/>
      <c r="L2659" s="176"/>
      <c r="N2659" s="119"/>
    </row>
    <row r="2660" spans="1:14" s="17" customFormat="1" ht="25" x14ac:dyDescent="0.25">
      <c r="A2660" s="154">
        <v>44446</v>
      </c>
      <c r="B2660" s="155" t="s">
        <v>433</v>
      </c>
      <c r="C2660" s="155" t="s">
        <v>458</v>
      </c>
      <c r="D2660" s="156" t="s">
        <v>459</v>
      </c>
      <c r="E2660" s="156" t="s">
        <v>105</v>
      </c>
      <c r="F2660" s="156" t="s">
        <v>197</v>
      </c>
      <c r="G2660" s="157" t="str">
        <f>VLOOKUP(Repository_table[[#This Row],[Country of Destination]],$T$11:$U$47,2,)</f>
        <v>Latin America and the Caribbean</v>
      </c>
      <c r="H2660" s="156" t="s">
        <v>405</v>
      </c>
      <c r="I2660" s="156" t="s">
        <v>430</v>
      </c>
      <c r="J2660" s="158">
        <v>435978</v>
      </c>
      <c r="K2660" s="159"/>
      <c r="L2660" s="176" t="s">
        <v>57</v>
      </c>
      <c r="N2660" s="119"/>
    </row>
    <row r="2661" spans="1:14" s="17" customFormat="1" ht="25" x14ac:dyDescent="0.25">
      <c r="A2661" s="154">
        <v>44446</v>
      </c>
      <c r="B2661" s="155" t="s">
        <v>433</v>
      </c>
      <c r="C2661" s="155" t="s">
        <v>458</v>
      </c>
      <c r="D2661" s="156" t="s">
        <v>543</v>
      </c>
      <c r="E2661" s="156" t="s">
        <v>105</v>
      </c>
      <c r="F2661" s="156" t="s">
        <v>217</v>
      </c>
      <c r="G2661" s="157" t="str">
        <f>VLOOKUP(Repository_table[[#This Row],[Country of Destination]],$T$11:$U$47,2,)</f>
        <v>Middle East and North Africa</v>
      </c>
      <c r="H2661" s="156" t="s">
        <v>405</v>
      </c>
      <c r="I2661" s="156" t="s">
        <v>430</v>
      </c>
      <c r="J2661" s="158">
        <v>2854755</v>
      </c>
      <c r="K2661" s="159"/>
      <c r="L2661" s="176" t="s">
        <v>57</v>
      </c>
      <c r="N2661" s="119"/>
    </row>
    <row r="2662" spans="1:14" s="17" customFormat="1" x14ac:dyDescent="0.25">
      <c r="A2662" s="154">
        <v>44446</v>
      </c>
      <c r="B2662" s="155" t="s">
        <v>58</v>
      </c>
      <c r="C2662" s="155" t="s">
        <v>58</v>
      </c>
      <c r="D2662" s="156" t="s">
        <v>398</v>
      </c>
      <c r="E2662" s="156" t="s">
        <v>105</v>
      </c>
      <c r="F2662" s="156" t="s">
        <v>65</v>
      </c>
      <c r="G2662" s="157" t="str">
        <f>VLOOKUP(Repository_table[[#This Row],[Country of Destination]],$T$11:$U$47,2,)</f>
        <v>South Asia</v>
      </c>
      <c r="H2662" s="156" t="s">
        <v>380</v>
      </c>
      <c r="I2662" s="156" t="s">
        <v>265</v>
      </c>
      <c r="J2662" s="158">
        <v>3658608</v>
      </c>
      <c r="K2662" s="159"/>
      <c r="L2662" s="176"/>
      <c r="N2662" s="119"/>
    </row>
    <row r="2663" spans="1:14" s="17" customFormat="1" x14ac:dyDescent="0.25">
      <c r="A2663" s="154">
        <v>44447</v>
      </c>
      <c r="B2663" s="155" t="s">
        <v>385</v>
      </c>
      <c r="C2663" s="155" t="s">
        <v>456</v>
      </c>
      <c r="D2663" s="156" t="s">
        <v>412</v>
      </c>
      <c r="E2663" s="156" t="s">
        <v>105</v>
      </c>
      <c r="F2663" s="156" t="s">
        <v>221</v>
      </c>
      <c r="G2663" s="157" t="str">
        <f>VLOOKUP(Repository_table[[#This Row],[Country of Destination]],$T$11:$U$47,2,)</f>
        <v>Middle East and North Africa</v>
      </c>
      <c r="H2663" s="156" t="s">
        <v>288</v>
      </c>
      <c r="I2663" s="156" t="s">
        <v>386</v>
      </c>
      <c r="J2663" s="158">
        <v>3367073</v>
      </c>
      <c r="K2663" s="159"/>
      <c r="L2663" s="176"/>
      <c r="N2663" s="119"/>
    </row>
    <row r="2664" spans="1:14" s="17" customFormat="1" ht="25" x14ac:dyDescent="0.25">
      <c r="A2664" s="154">
        <v>44447</v>
      </c>
      <c r="B2664" s="155" t="s">
        <v>433</v>
      </c>
      <c r="C2664" s="155" t="s">
        <v>458</v>
      </c>
      <c r="D2664" s="156" t="s">
        <v>543</v>
      </c>
      <c r="E2664" s="156" t="s">
        <v>105</v>
      </c>
      <c r="F2664" s="156" t="s">
        <v>65</v>
      </c>
      <c r="G2664" s="157" t="str">
        <f>VLOOKUP(Repository_table[[#This Row],[Country of Destination]],$T$11:$U$47,2,)</f>
        <v>South Asia</v>
      </c>
      <c r="H2664" s="156" t="s">
        <v>311</v>
      </c>
      <c r="I2664" s="156" t="s">
        <v>430</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511</v>
      </c>
      <c r="I2665" s="156" t="s">
        <v>265</v>
      </c>
      <c r="J2665" s="158">
        <v>3675121</v>
      </c>
      <c r="K2665" s="159"/>
      <c r="L2665" s="176"/>
      <c r="N2665" s="119"/>
    </row>
    <row r="2666" spans="1:14" s="17" customFormat="1" x14ac:dyDescent="0.25">
      <c r="A2666" s="154">
        <v>44448</v>
      </c>
      <c r="B2666" s="155" t="s">
        <v>58</v>
      </c>
      <c r="C2666" s="155" t="s">
        <v>58</v>
      </c>
      <c r="D2666" s="156" t="s">
        <v>398</v>
      </c>
      <c r="E2666" s="156" t="s">
        <v>105</v>
      </c>
      <c r="F2666" s="156" t="s">
        <v>236</v>
      </c>
      <c r="G2666" s="157" t="str">
        <f>VLOOKUP(Repository_table[[#This Row],[Country of Destination]],$T$11:$U$47,2,)</f>
        <v>Europe and Central Asia</v>
      </c>
      <c r="H2666" s="156" t="s">
        <v>582</v>
      </c>
      <c r="I2666" s="156" t="s">
        <v>265</v>
      </c>
      <c r="J2666" s="158">
        <v>3715175</v>
      </c>
      <c r="K2666" s="159"/>
      <c r="L2666" s="176"/>
      <c r="N2666" s="119"/>
    </row>
    <row r="2667" spans="1:14" s="17" customFormat="1" x14ac:dyDescent="0.25">
      <c r="A2667" s="154">
        <v>44449</v>
      </c>
      <c r="B2667" s="155" t="s">
        <v>385</v>
      </c>
      <c r="C2667" s="155" t="s">
        <v>456</v>
      </c>
      <c r="D2667" s="156" t="s">
        <v>412</v>
      </c>
      <c r="E2667" s="156" t="s">
        <v>105</v>
      </c>
      <c r="F2667" s="156" t="s">
        <v>69</v>
      </c>
      <c r="G2667" s="157" t="str">
        <f>VLOOKUP(Repository_table[[#This Row],[Country of Destination]],$T$11:$U$47,2,)</f>
        <v>East Asia and Pacific</v>
      </c>
      <c r="H2667" s="156" t="s">
        <v>600</v>
      </c>
      <c r="I2667" s="156" t="s">
        <v>386</v>
      </c>
      <c r="J2667" s="158">
        <v>3674115</v>
      </c>
      <c r="K2667" s="159"/>
      <c r="L2667" s="176"/>
      <c r="N2667" s="119"/>
    </row>
    <row r="2668" spans="1:14" s="17" customFormat="1" ht="25" x14ac:dyDescent="0.25">
      <c r="A2668" s="154">
        <v>44449</v>
      </c>
      <c r="B2668" s="155" t="s">
        <v>296</v>
      </c>
      <c r="C2668" s="155" t="s">
        <v>297</v>
      </c>
      <c r="D2668" s="156" t="s">
        <v>401</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433</v>
      </c>
      <c r="C2669" s="155" t="s">
        <v>458</v>
      </c>
      <c r="D2669" s="156" t="s">
        <v>543</v>
      </c>
      <c r="E2669" s="156" t="s">
        <v>105</v>
      </c>
      <c r="F2669" s="156" t="s">
        <v>113</v>
      </c>
      <c r="G2669" s="157" t="str">
        <f>VLOOKUP(Repository_table[[#This Row],[Country of Destination]],$T$11:$U$47,2,)</f>
        <v>South Asia</v>
      </c>
      <c r="H2669" s="156" t="s">
        <v>508</v>
      </c>
      <c r="I2669" s="156" t="s">
        <v>430</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578</v>
      </c>
      <c r="I2670" s="156" t="s">
        <v>265</v>
      </c>
      <c r="J2670" s="158">
        <v>2893357</v>
      </c>
      <c r="K2670" s="159"/>
      <c r="L2670" s="176"/>
      <c r="N2670" s="119"/>
    </row>
    <row r="2671" spans="1:14" s="17" customFormat="1" x14ac:dyDescent="0.25">
      <c r="A2671" s="154">
        <v>44449</v>
      </c>
      <c r="B2671" s="155" t="s">
        <v>462</v>
      </c>
      <c r="C2671" s="155" t="s">
        <v>86</v>
      </c>
      <c r="D2671" s="156" t="s">
        <v>525</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402</v>
      </c>
      <c r="E2672" s="156" t="s">
        <v>105</v>
      </c>
      <c r="F2672" s="156" t="s">
        <v>110</v>
      </c>
      <c r="G2672" s="157" t="str">
        <f>VLOOKUP(Repository_table[[#This Row],[Country of Destination]],$T$11:$U$47,2,)</f>
        <v>East Asia and Pacific</v>
      </c>
      <c r="H2672" s="156" t="s">
        <v>572</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375</v>
      </c>
      <c r="I2673" s="156" t="s">
        <v>265</v>
      </c>
      <c r="J2673" s="158">
        <v>2930718</v>
      </c>
      <c r="K2673" s="159"/>
      <c r="L2673" s="176"/>
      <c r="N2673" s="119"/>
    </row>
    <row r="2674" spans="1:14" s="17" customFormat="1" ht="25" x14ac:dyDescent="0.25">
      <c r="A2674" s="154">
        <v>44451</v>
      </c>
      <c r="B2674" s="155" t="s">
        <v>296</v>
      </c>
      <c r="C2674" s="155" t="s">
        <v>297</v>
      </c>
      <c r="D2674" s="156" t="s">
        <v>401</v>
      </c>
      <c r="E2674" s="156" t="s">
        <v>105</v>
      </c>
      <c r="F2674" s="156" t="s">
        <v>106</v>
      </c>
      <c r="G2674" s="157" t="str">
        <f>VLOOKUP(Repository_table[[#This Row],[Country of Destination]],$T$11:$U$47,2,)</f>
        <v>Europe and Central Asia</v>
      </c>
      <c r="H2674" s="156" t="s">
        <v>431</v>
      </c>
      <c r="I2674" s="156" t="s">
        <v>300</v>
      </c>
      <c r="J2674" s="158">
        <v>3123663</v>
      </c>
      <c r="K2674" s="159"/>
      <c r="L2674" s="176"/>
      <c r="N2674" s="119"/>
    </row>
    <row r="2675" spans="1:14" s="17" customFormat="1" ht="25" x14ac:dyDescent="0.25">
      <c r="A2675" s="154">
        <v>44451</v>
      </c>
      <c r="B2675" s="155" t="s">
        <v>433</v>
      </c>
      <c r="C2675" s="155" t="s">
        <v>458</v>
      </c>
      <c r="D2675" s="156" t="s">
        <v>543</v>
      </c>
      <c r="E2675" s="156" t="s">
        <v>105</v>
      </c>
      <c r="F2675" s="156" t="s">
        <v>78</v>
      </c>
      <c r="G2675" s="157" t="str">
        <f>VLOOKUP(Repository_table[[#This Row],[Country of Destination]],$T$11:$U$47,2,)</f>
        <v>East Asia and Pacific</v>
      </c>
      <c r="H2675" s="156" t="s">
        <v>601</v>
      </c>
      <c r="I2675" s="156" t="s">
        <v>430</v>
      </c>
      <c r="J2675" s="158">
        <v>3272603</v>
      </c>
      <c r="K2675" s="159"/>
      <c r="L2675" s="176"/>
      <c r="N2675" s="119"/>
    </row>
    <row r="2676" spans="1:14" s="17" customFormat="1" x14ac:dyDescent="0.25">
      <c r="A2676" s="154">
        <v>44451</v>
      </c>
      <c r="B2676" s="155" t="s">
        <v>58</v>
      </c>
      <c r="C2676" s="155" t="s">
        <v>58</v>
      </c>
      <c r="D2676" s="156" t="s">
        <v>398</v>
      </c>
      <c r="E2676" s="156" t="s">
        <v>105</v>
      </c>
      <c r="F2676" s="156" t="s">
        <v>109</v>
      </c>
      <c r="G2676" s="157" t="str">
        <f>VLOOKUP(Repository_table[[#This Row],[Country of Destination]],$T$11:$U$47,2,)</f>
        <v>Latin America and the Caribbean</v>
      </c>
      <c r="H2676" s="156" t="s">
        <v>557</v>
      </c>
      <c r="I2676" s="156" t="s">
        <v>265</v>
      </c>
      <c r="J2676" s="158">
        <v>3579593</v>
      </c>
      <c r="K2676" s="159"/>
      <c r="L2676" s="176"/>
      <c r="N2676" s="119"/>
    </row>
    <row r="2677" spans="1:14" s="17" customFormat="1" x14ac:dyDescent="0.25">
      <c r="A2677" s="154">
        <v>44452</v>
      </c>
      <c r="B2677" s="155" t="s">
        <v>385</v>
      </c>
      <c r="C2677" s="155" t="s">
        <v>457</v>
      </c>
      <c r="D2677" s="156" t="s">
        <v>412</v>
      </c>
      <c r="E2677" s="156" t="s">
        <v>105</v>
      </c>
      <c r="F2677" s="156" t="s">
        <v>69</v>
      </c>
      <c r="G2677" s="157" t="str">
        <f>VLOOKUP(Repository_table[[#This Row],[Country of Destination]],$T$11:$U$47,2,)</f>
        <v>East Asia and Pacific</v>
      </c>
      <c r="H2677" s="156" t="s">
        <v>299</v>
      </c>
      <c r="I2677" s="156" t="s">
        <v>386</v>
      </c>
      <c r="J2677" s="158">
        <v>3668867</v>
      </c>
      <c r="K2677" s="159"/>
      <c r="L2677" s="176"/>
      <c r="N2677" s="119"/>
    </row>
    <row r="2678" spans="1:14" s="17" customFormat="1" x14ac:dyDescent="0.25">
      <c r="A2678" s="154">
        <v>44452</v>
      </c>
      <c r="B2678" s="155" t="s">
        <v>521</v>
      </c>
      <c r="C2678" s="155" t="s">
        <v>208</v>
      </c>
      <c r="D2678" s="156" t="s">
        <v>257</v>
      </c>
      <c r="E2678" s="156" t="s">
        <v>105</v>
      </c>
      <c r="F2678" s="156" t="s">
        <v>65</v>
      </c>
      <c r="G2678" s="157" t="str">
        <f>VLOOKUP(Repository_table[[#This Row],[Country of Destination]],$T$11:$U$47,2,)</f>
        <v>South Asia</v>
      </c>
      <c r="H2678" s="156" t="s">
        <v>530</v>
      </c>
      <c r="I2678" s="156" t="s">
        <v>258</v>
      </c>
      <c r="J2678" s="158">
        <v>3398579</v>
      </c>
      <c r="K2678" s="159"/>
      <c r="L2678" s="176"/>
      <c r="N2678" s="119"/>
    </row>
    <row r="2679" spans="1:14" s="17" customFormat="1" ht="25" x14ac:dyDescent="0.25">
      <c r="A2679" s="154">
        <v>44452</v>
      </c>
      <c r="B2679" s="155" t="s">
        <v>433</v>
      </c>
      <c r="C2679" s="155" t="s">
        <v>458</v>
      </c>
      <c r="D2679" s="156" t="s">
        <v>543</v>
      </c>
      <c r="E2679" s="156" t="s">
        <v>105</v>
      </c>
      <c r="F2679" s="156" t="s">
        <v>221</v>
      </c>
      <c r="G2679" s="157" t="str">
        <f>VLOOKUP(Repository_table[[#This Row],[Country of Destination]],$T$11:$U$47,2,)</f>
        <v>Middle East and North Africa</v>
      </c>
      <c r="H2679" s="156" t="s">
        <v>132</v>
      </c>
      <c r="I2679" s="156" t="s">
        <v>430</v>
      </c>
      <c r="J2679" s="158">
        <v>3279833</v>
      </c>
      <c r="K2679" s="159"/>
      <c r="L2679" s="176"/>
      <c r="N2679" s="119"/>
    </row>
    <row r="2680" spans="1:14" s="17" customFormat="1" x14ac:dyDescent="0.25">
      <c r="A2680" s="154">
        <v>44452</v>
      </c>
      <c r="B2680" s="155" t="s">
        <v>58</v>
      </c>
      <c r="C2680" s="155" t="s">
        <v>58</v>
      </c>
      <c r="D2680" s="156" t="s">
        <v>416</v>
      </c>
      <c r="E2680" s="156" t="s">
        <v>105</v>
      </c>
      <c r="F2680" s="156" t="s">
        <v>173</v>
      </c>
      <c r="G2680" s="157" t="str">
        <f>VLOOKUP(Repository_table[[#This Row],[Country of Destination]],$T$11:$U$47,2,)</f>
        <v>Latin America and the Caribbean</v>
      </c>
      <c r="H2680" s="156" t="s">
        <v>569</v>
      </c>
      <c r="I2680" s="156" t="s">
        <v>265</v>
      </c>
      <c r="J2680" s="158">
        <v>3643244</v>
      </c>
      <c r="K2680" s="159"/>
      <c r="L2680" s="176"/>
      <c r="N2680" s="119"/>
    </row>
    <row r="2681" spans="1:14" s="17" customFormat="1" ht="25" x14ac:dyDescent="0.25">
      <c r="A2681" s="154">
        <v>44453</v>
      </c>
      <c r="B2681" s="155" t="s">
        <v>296</v>
      </c>
      <c r="C2681" s="155" t="s">
        <v>297</v>
      </c>
      <c r="D2681" s="156" t="s">
        <v>402</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398</v>
      </c>
      <c r="E2682" s="156" t="s">
        <v>105</v>
      </c>
      <c r="F2682" s="156" t="s">
        <v>113</v>
      </c>
      <c r="G2682" s="157" t="str">
        <f>VLOOKUP(Repository_table[[#This Row],[Country of Destination]],$T$11:$U$47,2,)</f>
        <v>South Asia</v>
      </c>
      <c r="H2682" s="156" t="s">
        <v>467</v>
      </c>
      <c r="I2682" s="156" t="s">
        <v>265</v>
      </c>
      <c r="J2682" s="158">
        <v>2780300</v>
      </c>
      <c r="K2682" s="159"/>
      <c r="L2682" s="176" t="s">
        <v>57</v>
      </c>
      <c r="N2682" s="119"/>
    </row>
    <row r="2683" spans="1:14" s="17" customFormat="1" x14ac:dyDescent="0.25">
      <c r="A2683" s="154">
        <v>44454</v>
      </c>
      <c r="B2683" s="155" t="s">
        <v>58</v>
      </c>
      <c r="C2683" s="155" t="s">
        <v>58</v>
      </c>
      <c r="D2683" s="156" t="s">
        <v>398</v>
      </c>
      <c r="E2683" s="156" t="s">
        <v>105</v>
      </c>
      <c r="F2683" s="156" t="s">
        <v>106</v>
      </c>
      <c r="G2683" s="157" t="str">
        <f>VLOOKUP(Repository_table[[#This Row],[Country of Destination]],$T$11:$U$47,2,)</f>
        <v>Europe and Central Asia</v>
      </c>
      <c r="H2683" s="156" t="s">
        <v>467</v>
      </c>
      <c r="I2683" s="156" t="s">
        <v>265</v>
      </c>
      <c r="J2683" s="158">
        <v>498060</v>
      </c>
      <c r="K2683" s="159"/>
      <c r="L2683" s="176" t="s">
        <v>57</v>
      </c>
      <c r="N2683" s="119"/>
    </row>
    <row r="2684" spans="1:14" s="17" customFormat="1" ht="25" x14ac:dyDescent="0.25">
      <c r="A2684" s="154">
        <v>44455</v>
      </c>
      <c r="B2684" s="155" t="s">
        <v>296</v>
      </c>
      <c r="C2684" s="155" t="s">
        <v>297</v>
      </c>
      <c r="D2684" s="156" t="s">
        <v>401</v>
      </c>
      <c r="E2684" s="156" t="s">
        <v>105</v>
      </c>
      <c r="F2684" s="156" t="s">
        <v>173</v>
      </c>
      <c r="G2684" s="157" t="str">
        <f>VLOOKUP(Repository_table[[#This Row],[Country of Destination]],$T$11:$U$47,2,)</f>
        <v>Latin America and the Caribbean</v>
      </c>
      <c r="H2684" s="156" t="s">
        <v>447</v>
      </c>
      <c r="I2684" s="156" t="s">
        <v>300</v>
      </c>
      <c r="J2684" s="158">
        <v>3531487</v>
      </c>
      <c r="K2684" s="159"/>
      <c r="L2684" s="176"/>
      <c r="N2684" s="119"/>
    </row>
    <row r="2685" spans="1:14" s="17" customFormat="1" x14ac:dyDescent="0.25">
      <c r="A2685" s="154">
        <v>44455</v>
      </c>
      <c r="B2685" s="155" t="s">
        <v>58</v>
      </c>
      <c r="C2685" s="155" t="s">
        <v>58</v>
      </c>
      <c r="D2685" s="156" t="s">
        <v>398</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385</v>
      </c>
      <c r="C2686" s="155" t="s">
        <v>456</v>
      </c>
      <c r="D2686" s="156" t="s">
        <v>412</v>
      </c>
      <c r="E2686" s="156" t="s">
        <v>105</v>
      </c>
      <c r="F2686" s="156" t="s">
        <v>200</v>
      </c>
      <c r="G2686" s="157" t="str">
        <f>VLOOKUP(Repository_table[[#This Row],[Country of Destination]],$T$11:$U$47,2,)</f>
        <v>Europe and Central Asia</v>
      </c>
      <c r="H2686" s="156" t="s">
        <v>351</v>
      </c>
      <c r="I2686" s="156" t="s">
        <v>386</v>
      </c>
      <c r="J2686" s="158">
        <v>3038312</v>
      </c>
      <c r="K2686" s="159"/>
      <c r="L2686" s="176"/>
      <c r="N2686" s="119"/>
    </row>
    <row r="2687" spans="1:14" s="17" customFormat="1" x14ac:dyDescent="0.25">
      <c r="A2687" s="154">
        <v>44456</v>
      </c>
      <c r="B2687" s="155" t="s">
        <v>521</v>
      </c>
      <c r="C2687" s="155" t="s">
        <v>207</v>
      </c>
      <c r="D2687" s="156" t="s">
        <v>257</v>
      </c>
      <c r="E2687" s="156" t="s">
        <v>105</v>
      </c>
      <c r="F2687" s="156" t="s">
        <v>65</v>
      </c>
      <c r="G2687" s="157" t="str">
        <f>VLOOKUP(Repository_table[[#This Row],[Country of Destination]],$T$11:$U$47,2,)</f>
        <v>South Asia</v>
      </c>
      <c r="H2687" s="156" t="s">
        <v>559</v>
      </c>
      <c r="I2687" s="156" t="s">
        <v>258</v>
      </c>
      <c r="J2687" s="158">
        <v>3790298</v>
      </c>
      <c r="K2687" s="159"/>
      <c r="L2687" s="176"/>
      <c r="N2687" s="119"/>
    </row>
    <row r="2688" spans="1:14" s="17" customFormat="1" x14ac:dyDescent="0.25">
      <c r="A2688" s="154">
        <v>44456</v>
      </c>
      <c r="B2688" s="155" t="s">
        <v>58</v>
      </c>
      <c r="C2688" s="155" t="s">
        <v>58</v>
      </c>
      <c r="D2688" s="156" t="s">
        <v>398</v>
      </c>
      <c r="E2688" s="156" t="s">
        <v>105</v>
      </c>
      <c r="F2688" s="156" t="s">
        <v>121</v>
      </c>
      <c r="G2688" s="157" t="str">
        <f>VLOOKUP(Repository_table[[#This Row],[Country of Destination]],$T$11:$U$47,2,)</f>
        <v>Europe and Central Asia</v>
      </c>
      <c r="H2688" s="156" t="s">
        <v>353</v>
      </c>
      <c r="I2688" s="156" t="s">
        <v>265</v>
      </c>
      <c r="J2688" s="158">
        <v>3099112</v>
      </c>
      <c r="K2688" s="159"/>
      <c r="L2688" s="176"/>
      <c r="N2688" s="119"/>
    </row>
    <row r="2689" spans="1:14" s="17" customFormat="1" x14ac:dyDescent="0.25">
      <c r="A2689" s="154">
        <v>44457</v>
      </c>
      <c r="B2689" s="155" t="s">
        <v>385</v>
      </c>
      <c r="C2689" s="155" t="s">
        <v>457</v>
      </c>
      <c r="D2689" s="156" t="s">
        <v>412</v>
      </c>
      <c r="E2689" s="156" t="s">
        <v>105</v>
      </c>
      <c r="F2689" s="156" t="s">
        <v>221</v>
      </c>
      <c r="G2689" s="157" t="str">
        <f>VLOOKUP(Repository_table[[#This Row],[Country of Destination]],$T$11:$U$47,2,)</f>
        <v>Middle East and North Africa</v>
      </c>
      <c r="H2689" s="156" t="s">
        <v>154</v>
      </c>
      <c r="I2689" s="156" t="s">
        <v>386</v>
      </c>
      <c r="J2689" s="158">
        <v>3686176</v>
      </c>
      <c r="K2689" s="159"/>
      <c r="L2689" s="176"/>
      <c r="N2689" s="119"/>
    </row>
    <row r="2690" spans="1:14" s="17" customFormat="1" ht="25" x14ac:dyDescent="0.25">
      <c r="A2690" s="154">
        <v>44457</v>
      </c>
      <c r="B2690" s="155" t="s">
        <v>296</v>
      </c>
      <c r="C2690" s="155" t="s">
        <v>297</v>
      </c>
      <c r="D2690" s="156" t="s">
        <v>401</v>
      </c>
      <c r="E2690" s="156" t="s">
        <v>105</v>
      </c>
      <c r="F2690" s="156" t="s">
        <v>236</v>
      </c>
      <c r="G2690" s="157" t="str">
        <f>VLOOKUP(Repository_table[[#This Row],[Country of Destination]],$T$11:$U$47,2,)</f>
        <v>Europe and Central Asia</v>
      </c>
      <c r="H2690" s="156" t="s">
        <v>424</v>
      </c>
      <c r="I2690" s="156" t="s">
        <v>300</v>
      </c>
      <c r="J2690" s="158">
        <v>3723511</v>
      </c>
      <c r="K2690" s="159"/>
      <c r="L2690" s="176"/>
      <c r="N2690" s="119"/>
    </row>
    <row r="2691" spans="1:14" s="17" customFormat="1" x14ac:dyDescent="0.25">
      <c r="A2691" s="154">
        <v>44457</v>
      </c>
      <c r="B2691" s="155" t="s">
        <v>58</v>
      </c>
      <c r="C2691" s="155" t="s">
        <v>58</v>
      </c>
      <c r="D2691" s="156" t="s">
        <v>398</v>
      </c>
      <c r="E2691" s="156" t="s">
        <v>105</v>
      </c>
      <c r="F2691" s="156" t="s">
        <v>106</v>
      </c>
      <c r="G2691" s="157" t="str">
        <f>VLOOKUP(Repository_table[[#This Row],[Country of Destination]],$T$11:$U$47,2,)</f>
        <v>Europe and Central Asia</v>
      </c>
      <c r="H2691" s="156" t="s">
        <v>597</v>
      </c>
      <c r="I2691" s="156" t="s">
        <v>265</v>
      </c>
      <c r="J2691" s="158">
        <v>3714249</v>
      </c>
      <c r="K2691" s="159"/>
      <c r="L2691" s="176"/>
      <c r="N2691" s="119"/>
    </row>
    <row r="2692" spans="1:14" s="17" customFormat="1" x14ac:dyDescent="0.25">
      <c r="A2692" s="154">
        <v>44457</v>
      </c>
      <c r="B2692" s="155" t="s">
        <v>58</v>
      </c>
      <c r="C2692" s="155" t="s">
        <v>58</v>
      </c>
      <c r="D2692" s="156" t="s">
        <v>398</v>
      </c>
      <c r="E2692" s="156" t="s">
        <v>190</v>
      </c>
      <c r="F2692" s="156" t="s">
        <v>200</v>
      </c>
      <c r="G2692" s="157" t="str">
        <f>VLOOKUP(Repository_table[[#This Row],[Country of Destination]],$T$11:$U$47,2,)</f>
        <v>Europe and Central Asia</v>
      </c>
      <c r="H2692" s="156" t="s">
        <v>541</v>
      </c>
      <c r="I2692" s="156" t="s">
        <v>265</v>
      </c>
      <c r="J2692" s="158">
        <v>3677705</v>
      </c>
      <c r="K2692" s="159"/>
      <c r="L2692" s="176"/>
      <c r="N2692" s="119"/>
    </row>
    <row r="2693" spans="1:14" s="17" customFormat="1" ht="25" x14ac:dyDescent="0.25">
      <c r="A2693" s="154">
        <v>44458</v>
      </c>
      <c r="B2693" s="155" t="s">
        <v>296</v>
      </c>
      <c r="C2693" s="155" t="s">
        <v>297</v>
      </c>
      <c r="D2693" s="156" t="s">
        <v>401</v>
      </c>
      <c r="E2693" s="156" t="s">
        <v>105</v>
      </c>
      <c r="F2693" s="156" t="s">
        <v>360</v>
      </c>
      <c r="G2693" s="157" t="str">
        <f>VLOOKUP(Repository_table[[#This Row],[Country of Destination]],$T$11:$U$47,2,)</f>
        <v>East Asia and Pacific</v>
      </c>
      <c r="H2693" s="156" t="s">
        <v>501</v>
      </c>
      <c r="I2693" s="156" t="s">
        <v>300</v>
      </c>
      <c r="J2693" s="158">
        <v>3003600</v>
      </c>
      <c r="K2693" s="159"/>
      <c r="L2693" s="176"/>
      <c r="N2693" s="119"/>
    </row>
    <row r="2694" spans="1:14" s="17" customFormat="1" x14ac:dyDescent="0.25">
      <c r="A2694" s="154">
        <v>44458</v>
      </c>
      <c r="B2694" s="155" t="s">
        <v>521</v>
      </c>
      <c r="C2694" s="155" t="s">
        <v>208</v>
      </c>
      <c r="D2694" s="156" t="s">
        <v>257</v>
      </c>
      <c r="E2694" s="156" t="s">
        <v>105</v>
      </c>
      <c r="F2694" s="156" t="s">
        <v>106</v>
      </c>
      <c r="G2694" s="157" t="str">
        <f>VLOOKUP(Repository_table[[#This Row],[Country of Destination]],$T$11:$U$47,2,)</f>
        <v>Europe and Central Asia</v>
      </c>
      <c r="H2694" s="156" t="s">
        <v>534</v>
      </c>
      <c r="I2694" s="156" t="s">
        <v>258</v>
      </c>
      <c r="J2694" s="158">
        <v>2545106</v>
      </c>
      <c r="K2694" s="159"/>
      <c r="L2694" s="176" t="s">
        <v>57</v>
      </c>
      <c r="N2694" s="119"/>
    </row>
    <row r="2695" spans="1:14" s="17" customFormat="1" x14ac:dyDescent="0.25">
      <c r="A2695" s="154">
        <v>44458</v>
      </c>
      <c r="B2695" s="155" t="s">
        <v>521</v>
      </c>
      <c r="C2695" s="155" t="s">
        <v>208</v>
      </c>
      <c r="D2695" s="156" t="s">
        <v>257</v>
      </c>
      <c r="E2695" s="156" t="s">
        <v>105</v>
      </c>
      <c r="F2695" s="156" t="s">
        <v>298</v>
      </c>
      <c r="G2695" s="157" t="str">
        <f>VLOOKUP(Repository_table[[#This Row],[Country of Destination]],$T$11:$U$47,2,)</f>
        <v>Europe and Central Asia</v>
      </c>
      <c r="H2695" s="156" t="s">
        <v>534</v>
      </c>
      <c r="I2695" s="156" t="s">
        <v>258</v>
      </c>
      <c r="J2695" s="158">
        <v>799125</v>
      </c>
      <c r="K2695" s="159"/>
      <c r="L2695" s="176" t="s">
        <v>57</v>
      </c>
      <c r="N2695" s="119"/>
    </row>
    <row r="2696" spans="1:14" s="17" customFormat="1" x14ac:dyDescent="0.25">
      <c r="A2696" s="154">
        <v>44458</v>
      </c>
      <c r="B2696" s="155" t="s">
        <v>58</v>
      </c>
      <c r="C2696" s="155" t="s">
        <v>58</v>
      </c>
      <c r="D2696" s="156" t="s">
        <v>398</v>
      </c>
      <c r="E2696" s="156" t="s">
        <v>105</v>
      </c>
      <c r="F2696" s="156" t="s">
        <v>69</v>
      </c>
      <c r="G2696" s="157" t="str">
        <f>VLOOKUP(Repository_table[[#This Row],[Country of Destination]],$T$11:$U$47,2,)</f>
        <v>East Asia and Pacific</v>
      </c>
      <c r="H2696" s="156" t="s">
        <v>328</v>
      </c>
      <c r="I2696" s="156" t="s">
        <v>265</v>
      </c>
      <c r="J2696" s="158">
        <v>3687955</v>
      </c>
      <c r="K2696" s="159"/>
      <c r="L2696" s="176"/>
      <c r="N2696" s="119"/>
    </row>
    <row r="2697" spans="1:14" s="17" customFormat="1" x14ac:dyDescent="0.25">
      <c r="A2697" s="154">
        <v>44459</v>
      </c>
      <c r="B2697" s="155" t="s">
        <v>385</v>
      </c>
      <c r="C2697" s="155" t="s">
        <v>456</v>
      </c>
      <c r="D2697" s="156" t="s">
        <v>412</v>
      </c>
      <c r="E2697" s="156" t="s">
        <v>105</v>
      </c>
      <c r="F2697" s="156" t="s">
        <v>173</v>
      </c>
      <c r="G2697" s="157" t="str">
        <f>VLOOKUP(Repository_table[[#This Row],[Country of Destination]],$T$11:$U$47,2,)</f>
        <v>Latin America and the Caribbean</v>
      </c>
      <c r="H2697" s="156" t="s">
        <v>108</v>
      </c>
      <c r="I2697" s="156" t="s">
        <v>386</v>
      </c>
      <c r="J2697" s="158">
        <v>3665518</v>
      </c>
      <c r="K2697" s="159"/>
      <c r="L2697" s="176"/>
      <c r="N2697" s="119"/>
    </row>
    <row r="2698" spans="1:14" s="17" customFormat="1" ht="25" x14ac:dyDescent="0.25">
      <c r="A2698" s="154">
        <v>44459</v>
      </c>
      <c r="B2698" s="155" t="s">
        <v>296</v>
      </c>
      <c r="C2698" s="155" t="s">
        <v>297</v>
      </c>
      <c r="D2698" s="156" t="s">
        <v>401</v>
      </c>
      <c r="E2698" s="156" t="s">
        <v>105</v>
      </c>
      <c r="F2698" s="156" t="s">
        <v>173</v>
      </c>
      <c r="G2698" s="157" t="str">
        <f>VLOOKUP(Repository_table[[#This Row],[Country of Destination]],$T$11:$U$47,2,)</f>
        <v>Latin America and the Caribbean</v>
      </c>
      <c r="H2698" s="156" t="s">
        <v>523</v>
      </c>
      <c r="I2698" s="156" t="s">
        <v>300</v>
      </c>
      <c r="J2698" s="158">
        <v>3643081</v>
      </c>
      <c r="K2698" s="159"/>
      <c r="L2698" s="176"/>
      <c r="N2698" s="119"/>
    </row>
    <row r="2699" spans="1:14" s="17" customFormat="1" x14ac:dyDescent="0.25">
      <c r="A2699" s="154">
        <v>44459</v>
      </c>
      <c r="B2699" s="155" t="s">
        <v>58</v>
      </c>
      <c r="C2699" s="155" t="s">
        <v>58</v>
      </c>
      <c r="D2699" s="156" t="s">
        <v>398</v>
      </c>
      <c r="E2699" s="156" t="s">
        <v>105</v>
      </c>
      <c r="F2699" s="156" t="s">
        <v>69</v>
      </c>
      <c r="G2699" s="157" t="str">
        <f>VLOOKUP(Repository_table[[#This Row],[Country of Destination]],$T$11:$U$47,2,)</f>
        <v>East Asia and Pacific</v>
      </c>
      <c r="H2699" s="156" t="s">
        <v>518</v>
      </c>
      <c r="I2699" s="156" t="s">
        <v>265</v>
      </c>
      <c r="J2699" s="158">
        <v>3307921</v>
      </c>
      <c r="K2699" s="159"/>
      <c r="L2699" s="176"/>
      <c r="N2699" s="119"/>
    </row>
    <row r="2700" spans="1:14" s="17" customFormat="1" x14ac:dyDescent="0.25">
      <c r="A2700" s="154">
        <v>44459</v>
      </c>
      <c r="B2700" s="155" t="s">
        <v>462</v>
      </c>
      <c r="C2700" s="155" t="s">
        <v>86</v>
      </c>
      <c r="D2700" s="156" t="s">
        <v>526</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433</v>
      </c>
      <c r="C2701" s="155" t="s">
        <v>458</v>
      </c>
      <c r="D2701" s="156" t="s">
        <v>543</v>
      </c>
      <c r="E2701" s="156" t="s">
        <v>105</v>
      </c>
      <c r="F2701" s="156" t="s">
        <v>69</v>
      </c>
      <c r="G2701" s="157" t="str">
        <f>VLOOKUP(Repository_table[[#This Row],[Country of Destination]],$T$11:$U$47,2,)</f>
        <v>East Asia and Pacific</v>
      </c>
      <c r="H2701" s="156" t="s">
        <v>482</v>
      </c>
      <c r="I2701" s="156" t="s">
        <v>430</v>
      </c>
      <c r="J2701" s="158">
        <v>3177182</v>
      </c>
      <c r="K2701" s="159"/>
      <c r="L2701" s="176"/>
      <c r="N2701" s="119"/>
    </row>
    <row r="2702" spans="1:14" s="17" customFormat="1" x14ac:dyDescent="0.25">
      <c r="A2702" s="154">
        <v>44460</v>
      </c>
      <c r="B2702" s="155" t="s">
        <v>58</v>
      </c>
      <c r="C2702" s="155" t="s">
        <v>58</v>
      </c>
      <c r="D2702" s="156" t="s">
        <v>398</v>
      </c>
      <c r="E2702" s="156" t="s">
        <v>105</v>
      </c>
      <c r="F2702" s="156" t="s">
        <v>110</v>
      </c>
      <c r="G2702" s="157" t="str">
        <f>VLOOKUP(Repository_table[[#This Row],[Country of Destination]],$T$11:$U$47,2,)</f>
        <v>East Asia and Pacific</v>
      </c>
      <c r="H2702" s="156" t="s">
        <v>184</v>
      </c>
      <c r="I2702" s="156" t="s">
        <v>265</v>
      </c>
      <c r="J2702" s="158">
        <v>3686687</v>
      </c>
      <c r="K2702" s="159"/>
      <c r="L2702" s="176"/>
      <c r="N2702" s="119"/>
    </row>
    <row r="2703" spans="1:14" s="17" customFormat="1" x14ac:dyDescent="0.25">
      <c r="A2703" s="154">
        <v>44461</v>
      </c>
      <c r="B2703" s="155" t="s">
        <v>385</v>
      </c>
      <c r="C2703" s="155" t="s">
        <v>456</v>
      </c>
      <c r="D2703" s="156" t="s">
        <v>412</v>
      </c>
      <c r="E2703" s="156" t="s">
        <v>105</v>
      </c>
      <c r="F2703" s="156" t="s">
        <v>78</v>
      </c>
      <c r="G2703" s="157" t="str">
        <f>VLOOKUP(Repository_table[[#This Row],[Country of Destination]],$T$11:$U$47,2,)</f>
        <v>East Asia and Pacific</v>
      </c>
      <c r="H2703" s="156" t="s">
        <v>428</v>
      </c>
      <c r="I2703" s="156" t="s">
        <v>386</v>
      </c>
      <c r="J2703" s="158">
        <v>3492124</v>
      </c>
      <c r="K2703" s="159"/>
      <c r="L2703" s="176"/>
      <c r="N2703" s="119"/>
    </row>
    <row r="2704" spans="1:14" s="17" customFormat="1" ht="25" x14ac:dyDescent="0.25">
      <c r="A2704" s="154">
        <v>44461</v>
      </c>
      <c r="B2704" s="155" t="s">
        <v>296</v>
      </c>
      <c r="C2704" s="155" t="s">
        <v>297</v>
      </c>
      <c r="D2704" s="156" t="s">
        <v>401</v>
      </c>
      <c r="E2704" s="156" t="s">
        <v>105</v>
      </c>
      <c r="F2704" s="156" t="s">
        <v>236</v>
      </c>
      <c r="G2704" s="157" t="str">
        <f>VLOOKUP(Repository_table[[#This Row],[Country of Destination]],$T$11:$U$47,2,)</f>
        <v>Europe and Central Asia</v>
      </c>
      <c r="H2704" s="156" t="s">
        <v>410</v>
      </c>
      <c r="I2704" s="156" t="s">
        <v>300</v>
      </c>
      <c r="J2704" s="158">
        <v>620012</v>
      </c>
      <c r="K2704" s="159"/>
      <c r="L2704" s="176" t="s">
        <v>57</v>
      </c>
      <c r="N2704" s="119"/>
    </row>
    <row r="2705" spans="1:14" s="17" customFormat="1" ht="25" x14ac:dyDescent="0.25">
      <c r="A2705" s="154">
        <v>44461</v>
      </c>
      <c r="B2705" s="155" t="s">
        <v>296</v>
      </c>
      <c r="C2705" s="155" t="s">
        <v>297</v>
      </c>
      <c r="D2705" s="156" t="s">
        <v>401</v>
      </c>
      <c r="E2705" s="156" t="s">
        <v>105</v>
      </c>
      <c r="F2705" s="156" t="s">
        <v>106</v>
      </c>
      <c r="G2705" s="157" t="str">
        <f>VLOOKUP(Repository_table[[#This Row],[Country of Destination]],$T$11:$U$47,2,)</f>
        <v>Europe and Central Asia</v>
      </c>
      <c r="H2705" s="156" t="s">
        <v>410</v>
      </c>
      <c r="I2705" s="156" t="s">
        <v>300</v>
      </c>
      <c r="J2705" s="158">
        <v>2907850</v>
      </c>
      <c r="K2705" s="159"/>
      <c r="L2705" s="176" t="s">
        <v>57</v>
      </c>
      <c r="N2705" s="119"/>
    </row>
    <row r="2706" spans="1:14" s="17" customFormat="1" x14ac:dyDescent="0.25">
      <c r="A2706" s="154">
        <v>44461</v>
      </c>
      <c r="B2706" s="155" t="s">
        <v>58</v>
      </c>
      <c r="C2706" s="155" t="s">
        <v>58</v>
      </c>
      <c r="D2706" s="156" t="s">
        <v>398</v>
      </c>
      <c r="E2706" s="156" t="s">
        <v>105</v>
      </c>
      <c r="F2706" s="156" t="s">
        <v>452</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401</v>
      </c>
      <c r="E2707" s="156" t="s">
        <v>105</v>
      </c>
      <c r="F2707" s="156" t="s">
        <v>66</v>
      </c>
      <c r="G2707" s="157" t="str">
        <f>VLOOKUP(Repository_table[[#This Row],[Country of Destination]],$T$11:$U$47,2,)</f>
        <v>Europe and Central Asia</v>
      </c>
      <c r="H2707" s="156" t="s">
        <v>528</v>
      </c>
      <c r="I2707" s="156" t="s">
        <v>300</v>
      </c>
      <c r="J2707" s="158">
        <v>3695885</v>
      </c>
      <c r="K2707" s="159"/>
      <c r="L2707" s="176"/>
      <c r="N2707" s="119"/>
    </row>
    <row r="2708" spans="1:14" s="17" customFormat="1" ht="25" x14ac:dyDescent="0.25">
      <c r="A2708" s="154">
        <v>44462</v>
      </c>
      <c r="B2708" s="155" t="s">
        <v>433</v>
      </c>
      <c r="C2708" s="155" t="s">
        <v>458</v>
      </c>
      <c r="D2708" s="156" t="s">
        <v>543</v>
      </c>
      <c r="E2708" s="156" t="s">
        <v>105</v>
      </c>
      <c r="F2708" s="156" t="s">
        <v>113</v>
      </c>
      <c r="G2708" s="157" t="str">
        <f>VLOOKUP(Repository_table[[#This Row],[Country of Destination]],$T$11:$U$47,2,)</f>
        <v>South Asia</v>
      </c>
      <c r="H2708" s="156" t="s">
        <v>280</v>
      </c>
      <c r="I2708" s="156" t="s">
        <v>430</v>
      </c>
      <c r="J2708" s="158">
        <v>3508480</v>
      </c>
      <c r="K2708" s="159"/>
      <c r="L2708" s="176"/>
      <c r="N2708" s="119"/>
    </row>
    <row r="2709" spans="1:14" s="17" customFormat="1" x14ac:dyDescent="0.25">
      <c r="A2709" s="154">
        <v>44462</v>
      </c>
      <c r="B2709" s="155" t="s">
        <v>58</v>
      </c>
      <c r="C2709" s="155" t="s">
        <v>58</v>
      </c>
      <c r="D2709" s="156" t="s">
        <v>398</v>
      </c>
      <c r="E2709" s="156" t="s">
        <v>105</v>
      </c>
      <c r="F2709" s="156" t="s">
        <v>360</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385</v>
      </c>
      <c r="C2710" s="155" t="s">
        <v>457</v>
      </c>
      <c r="D2710" s="156" t="s">
        <v>412</v>
      </c>
      <c r="E2710" s="156" t="s">
        <v>105</v>
      </c>
      <c r="F2710" s="156" t="s">
        <v>69</v>
      </c>
      <c r="G2710" s="157" t="str">
        <f>VLOOKUP(Repository_table[[#This Row],[Country of Destination]],$T$11:$U$47,2,)</f>
        <v>East Asia and Pacific</v>
      </c>
      <c r="H2710" s="156" t="s">
        <v>387</v>
      </c>
      <c r="I2710" s="156" t="s">
        <v>386</v>
      </c>
      <c r="J2710" s="158">
        <v>3771479</v>
      </c>
      <c r="K2710" s="159"/>
      <c r="L2710" s="176"/>
      <c r="N2710" s="119"/>
    </row>
    <row r="2711" spans="1:14" s="17" customFormat="1" ht="25" x14ac:dyDescent="0.25">
      <c r="A2711" s="154">
        <v>44463</v>
      </c>
      <c r="B2711" s="155" t="s">
        <v>296</v>
      </c>
      <c r="C2711" s="155" t="s">
        <v>297</v>
      </c>
      <c r="D2711" s="156" t="s">
        <v>401</v>
      </c>
      <c r="E2711" s="156" t="s">
        <v>105</v>
      </c>
      <c r="F2711" s="156" t="s">
        <v>236</v>
      </c>
      <c r="G2711" s="157" t="str">
        <f>VLOOKUP(Repository_table[[#This Row],[Country of Destination]],$T$11:$U$47,2,)</f>
        <v>Europe and Central Asia</v>
      </c>
      <c r="H2711" s="156" t="s">
        <v>425</v>
      </c>
      <c r="I2711" s="156" t="s">
        <v>300</v>
      </c>
      <c r="J2711" s="158">
        <v>3297548</v>
      </c>
      <c r="K2711" s="159"/>
      <c r="L2711" s="176"/>
      <c r="N2711" s="119"/>
    </row>
    <row r="2712" spans="1:14" s="17" customFormat="1" ht="25" x14ac:dyDescent="0.25">
      <c r="A2712" s="154">
        <v>44463</v>
      </c>
      <c r="B2712" s="155" t="s">
        <v>433</v>
      </c>
      <c r="C2712" s="155" t="s">
        <v>458</v>
      </c>
      <c r="D2712" s="156" t="s">
        <v>459</v>
      </c>
      <c r="E2712" s="156" t="s">
        <v>105</v>
      </c>
      <c r="F2712" s="156" t="s">
        <v>110</v>
      </c>
      <c r="G2712" s="157" t="str">
        <f>VLOOKUP(Repository_table[[#This Row],[Country of Destination]],$T$11:$U$47,2,)</f>
        <v>East Asia and Pacific</v>
      </c>
      <c r="H2712" s="156" t="s">
        <v>487</v>
      </c>
      <c r="I2712" s="156" t="s">
        <v>430</v>
      </c>
      <c r="J2712" s="158">
        <v>3708432</v>
      </c>
      <c r="K2712" s="159"/>
      <c r="L2712" s="176"/>
      <c r="N2712" s="119"/>
    </row>
    <row r="2713" spans="1:14" s="17" customFormat="1" x14ac:dyDescent="0.25">
      <c r="A2713" s="154">
        <v>44463</v>
      </c>
      <c r="B2713" s="155" t="s">
        <v>58</v>
      </c>
      <c r="C2713" s="155" t="s">
        <v>58</v>
      </c>
      <c r="D2713" s="156" t="s">
        <v>398</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385</v>
      </c>
      <c r="C2714" s="155" t="s">
        <v>456</v>
      </c>
      <c r="D2714" s="156" t="s">
        <v>412</v>
      </c>
      <c r="E2714" s="156" t="s">
        <v>105</v>
      </c>
      <c r="F2714" s="156" t="s">
        <v>173</v>
      </c>
      <c r="G2714" s="157" t="str">
        <f>VLOOKUP(Repository_table[[#This Row],[Country of Destination]],$T$11:$U$47,2,)</f>
        <v>Latin America and the Caribbean</v>
      </c>
      <c r="H2714" s="156" t="s">
        <v>450</v>
      </c>
      <c r="I2714" s="156" t="s">
        <v>386</v>
      </c>
      <c r="J2714" s="158">
        <v>1879264</v>
      </c>
      <c r="K2714" s="159"/>
      <c r="L2714" s="176" t="s">
        <v>57</v>
      </c>
      <c r="N2714" s="119"/>
    </row>
    <row r="2715" spans="1:14" s="17" customFormat="1" x14ac:dyDescent="0.25">
      <c r="A2715" s="154">
        <v>44464</v>
      </c>
      <c r="B2715" s="155" t="s">
        <v>385</v>
      </c>
      <c r="C2715" s="155" t="s">
        <v>484</v>
      </c>
      <c r="D2715" s="156" t="s">
        <v>475</v>
      </c>
      <c r="E2715" s="156" t="s">
        <v>105</v>
      </c>
      <c r="F2715" s="156" t="s">
        <v>109</v>
      </c>
      <c r="G2715" s="157" t="str">
        <f>VLOOKUP(Repository_table[[#This Row],[Country of Destination]],$T$11:$U$47,2,)</f>
        <v>Latin America and the Caribbean</v>
      </c>
      <c r="H2715" s="156" t="s">
        <v>450</v>
      </c>
      <c r="I2715" s="156" t="s">
        <v>386</v>
      </c>
      <c r="J2715" s="158">
        <v>1393667</v>
      </c>
      <c r="K2715" s="159"/>
      <c r="L2715" s="176" t="s">
        <v>57</v>
      </c>
      <c r="N2715" s="119"/>
    </row>
    <row r="2716" spans="1:14" s="17" customFormat="1" ht="25" x14ac:dyDescent="0.25">
      <c r="A2716" s="154">
        <v>44464</v>
      </c>
      <c r="B2716" s="155" t="s">
        <v>433</v>
      </c>
      <c r="C2716" s="155" t="s">
        <v>458</v>
      </c>
      <c r="D2716" s="156" t="s">
        <v>543</v>
      </c>
      <c r="E2716" s="156" t="s">
        <v>105</v>
      </c>
      <c r="F2716" s="156" t="s">
        <v>69</v>
      </c>
      <c r="G2716" s="157" t="str">
        <f>VLOOKUP(Repository_table[[#This Row],[Country of Destination]],$T$11:$U$47,2,)</f>
        <v>East Asia and Pacific</v>
      </c>
      <c r="H2716" s="156" t="s">
        <v>507</v>
      </c>
      <c r="I2716" s="156" t="s">
        <v>430</v>
      </c>
      <c r="J2716" s="158">
        <v>3786222</v>
      </c>
      <c r="K2716" s="159"/>
      <c r="L2716" s="176"/>
      <c r="N2716" s="119"/>
    </row>
    <row r="2717" spans="1:14" s="17" customFormat="1" x14ac:dyDescent="0.25">
      <c r="A2717" s="154">
        <v>44464</v>
      </c>
      <c r="B2717" s="155" t="s">
        <v>58</v>
      </c>
      <c r="C2717" s="155" t="s">
        <v>58</v>
      </c>
      <c r="D2717" s="156" t="s">
        <v>416</v>
      </c>
      <c r="E2717" s="156" t="s">
        <v>105</v>
      </c>
      <c r="F2717" s="156" t="s">
        <v>236</v>
      </c>
      <c r="G2717" s="157" t="str">
        <f>VLOOKUP(Repository_table[[#This Row],[Country of Destination]],$T$11:$U$47,2,)</f>
        <v>Europe and Central Asia</v>
      </c>
      <c r="H2717" s="156" t="s">
        <v>532</v>
      </c>
      <c r="I2717" s="156" t="s">
        <v>265</v>
      </c>
      <c r="J2717" s="158">
        <v>3664322</v>
      </c>
      <c r="K2717" s="159"/>
      <c r="L2717" s="176"/>
      <c r="N2717" s="119"/>
    </row>
    <row r="2718" spans="1:14" s="17" customFormat="1" ht="25" x14ac:dyDescent="0.25">
      <c r="A2718" s="154">
        <v>44465</v>
      </c>
      <c r="B2718" s="155" t="s">
        <v>296</v>
      </c>
      <c r="C2718" s="155" t="s">
        <v>297</v>
      </c>
      <c r="D2718" s="156" t="s">
        <v>401</v>
      </c>
      <c r="E2718" s="156" t="s">
        <v>105</v>
      </c>
      <c r="F2718" s="156" t="s">
        <v>173</v>
      </c>
      <c r="G2718" s="157" t="str">
        <f>VLOOKUP(Repository_table[[#This Row],[Country of Destination]],$T$11:$U$47,2,)</f>
        <v>Latin America and the Caribbean</v>
      </c>
      <c r="H2718" s="156" t="s">
        <v>561</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403</v>
      </c>
      <c r="I2719" s="156" t="s">
        <v>265</v>
      </c>
      <c r="J2719" s="158">
        <v>3274135</v>
      </c>
      <c r="K2719" s="159"/>
      <c r="L2719" s="176"/>
      <c r="N2719" s="119"/>
    </row>
    <row r="2720" spans="1:14" s="17" customFormat="1" x14ac:dyDescent="0.25">
      <c r="A2720" s="154">
        <v>44466</v>
      </c>
      <c r="B2720" s="155" t="s">
        <v>385</v>
      </c>
      <c r="C2720" s="155" t="s">
        <v>456</v>
      </c>
      <c r="D2720" s="156" t="s">
        <v>412</v>
      </c>
      <c r="E2720" s="156" t="s">
        <v>105</v>
      </c>
      <c r="F2720" s="156" t="s">
        <v>236</v>
      </c>
      <c r="G2720" s="157" t="str">
        <f>VLOOKUP(Repository_table[[#This Row],[Country of Destination]],$T$11:$U$47,2,)</f>
        <v>Europe and Central Asia</v>
      </c>
      <c r="H2720" s="156" t="s">
        <v>382</v>
      </c>
      <c r="I2720" s="156" t="s">
        <v>386</v>
      </c>
      <c r="J2720" s="158">
        <v>3496939</v>
      </c>
      <c r="K2720" s="159"/>
      <c r="L2720" s="176"/>
      <c r="N2720" s="119"/>
    </row>
    <row r="2721" spans="1:14" s="17" customFormat="1" ht="25" x14ac:dyDescent="0.25">
      <c r="A2721" s="154">
        <v>44466</v>
      </c>
      <c r="B2721" s="155" t="s">
        <v>433</v>
      </c>
      <c r="C2721" s="155" t="s">
        <v>458</v>
      </c>
      <c r="D2721" s="156" t="s">
        <v>543</v>
      </c>
      <c r="E2721" s="156" t="s">
        <v>105</v>
      </c>
      <c r="F2721" s="156" t="s">
        <v>200</v>
      </c>
      <c r="G2721" s="157" t="str">
        <f>VLOOKUP(Repository_table[[#This Row],[Country of Destination]],$T$11:$U$47,2,)</f>
        <v>Europe and Central Asia</v>
      </c>
      <c r="H2721" s="156" t="s">
        <v>276</v>
      </c>
      <c r="I2721" s="156" t="s">
        <v>430</v>
      </c>
      <c r="J2721" s="158">
        <v>250222</v>
      </c>
      <c r="K2721" s="159"/>
      <c r="L2721" s="159" t="s">
        <v>57</v>
      </c>
      <c r="N2721" s="119"/>
    </row>
    <row r="2722" spans="1:14" s="17" customFormat="1" ht="25" x14ac:dyDescent="0.25">
      <c r="A2722" s="154">
        <v>44466</v>
      </c>
      <c r="B2722" s="155" t="s">
        <v>433</v>
      </c>
      <c r="C2722" s="155" t="s">
        <v>458</v>
      </c>
      <c r="D2722" s="156" t="s">
        <v>543</v>
      </c>
      <c r="E2722" s="156" t="s">
        <v>105</v>
      </c>
      <c r="F2722" s="156" t="s">
        <v>236</v>
      </c>
      <c r="G2722" s="157" t="str">
        <f>VLOOKUP(Repository_table[[#This Row],[Country of Destination]],$T$11:$U$47,2,)</f>
        <v>Europe and Central Asia</v>
      </c>
      <c r="H2722" s="156" t="s">
        <v>276</v>
      </c>
      <c r="I2722" s="156" t="s">
        <v>430</v>
      </c>
      <c r="J2722" s="158">
        <v>3448065</v>
      </c>
      <c r="K2722" s="159"/>
      <c r="L2722" s="176"/>
      <c r="N2722" s="119"/>
    </row>
    <row r="2723" spans="1:14" s="17" customFormat="1" ht="25" x14ac:dyDescent="0.25">
      <c r="A2723" s="154">
        <v>44467</v>
      </c>
      <c r="B2723" s="155" t="s">
        <v>296</v>
      </c>
      <c r="C2723" s="155" t="s">
        <v>297</v>
      </c>
      <c r="D2723" s="156" t="s">
        <v>401</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401</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398</v>
      </c>
      <c r="E2725" s="156" t="s">
        <v>105</v>
      </c>
      <c r="F2725" s="156" t="s">
        <v>106</v>
      </c>
      <c r="G2725" s="157" t="str">
        <f>VLOOKUP(Repository_table[[#This Row],[Country of Destination]],$T$11:$U$47,2,)</f>
        <v>Europe and Central Asia</v>
      </c>
      <c r="H2725" s="156" t="s">
        <v>547</v>
      </c>
      <c r="I2725" s="156" t="s">
        <v>265</v>
      </c>
      <c r="J2725" s="158">
        <v>3671087</v>
      </c>
      <c r="K2725" s="159"/>
      <c r="L2725" s="176"/>
      <c r="N2725" s="119"/>
    </row>
    <row r="2726" spans="1:14" s="17" customFormat="1" ht="25" x14ac:dyDescent="0.25">
      <c r="A2726" s="154">
        <v>44468</v>
      </c>
      <c r="B2726" s="155" t="s">
        <v>433</v>
      </c>
      <c r="C2726" s="155" t="s">
        <v>458</v>
      </c>
      <c r="D2726" s="156" t="s">
        <v>543</v>
      </c>
      <c r="E2726" s="156" t="s">
        <v>105</v>
      </c>
      <c r="F2726" s="156" t="s">
        <v>106</v>
      </c>
      <c r="G2726" s="157" t="str">
        <f>VLOOKUP(Repository_table[[#This Row],[Country of Destination]],$T$11:$U$47,2,)</f>
        <v>Europe and Central Asia</v>
      </c>
      <c r="H2726" s="156" t="s">
        <v>383</v>
      </c>
      <c r="I2726" s="156" t="s">
        <v>430</v>
      </c>
      <c r="J2726" s="158">
        <v>3701848</v>
      </c>
      <c r="K2726" s="159"/>
      <c r="L2726" s="176"/>
      <c r="N2726" s="119"/>
    </row>
    <row r="2727" spans="1:14" s="17" customFormat="1" x14ac:dyDescent="0.25">
      <c r="A2727" s="154">
        <v>44468</v>
      </c>
      <c r="B2727" s="155" t="s">
        <v>58</v>
      </c>
      <c r="C2727" s="155" t="s">
        <v>58</v>
      </c>
      <c r="D2727" s="156" t="s">
        <v>417</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385</v>
      </c>
      <c r="C2728" s="155" t="s">
        <v>457</v>
      </c>
      <c r="D2728" s="156" t="s">
        <v>412</v>
      </c>
      <c r="E2728" s="156" t="s">
        <v>105</v>
      </c>
      <c r="F2728" s="156" t="s">
        <v>69</v>
      </c>
      <c r="G2728" s="157" t="str">
        <f>VLOOKUP(Repository_table[[#This Row],[Country of Destination]],$T$11:$U$47,2,)</f>
        <v>East Asia and Pacific</v>
      </c>
      <c r="H2728" s="156" t="s">
        <v>493</v>
      </c>
      <c r="I2728" s="156" t="s">
        <v>386</v>
      </c>
      <c r="J2728" s="158">
        <v>3113406</v>
      </c>
      <c r="K2728" s="159"/>
      <c r="L2728" s="176" t="s">
        <v>57</v>
      </c>
      <c r="N2728" s="119"/>
    </row>
    <row r="2729" spans="1:14" s="17" customFormat="1" x14ac:dyDescent="0.25">
      <c r="A2729" s="154">
        <v>44469</v>
      </c>
      <c r="B2729" s="155" t="s">
        <v>385</v>
      </c>
      <c r="C2729" s="155" t="s">
        <v>457</v>
      </c>
      <c r="D2729" s="156" t="s">
        <v>412</v>
      </c>
      <c r="E2729" s="156" t="s">
        <v>105</v>
      </c>
      <c r="F2729" s="156" t="s">
        <v>599</v>
      </c>
      <c r="G2729" s="157" t="str">
        <f>VLOOKUP(Repository_table[[#This Row],[Country of Destination]],$T$11:$U$47,2,)</f>
        <v>East Asia and Pacific</v>
      </c>
      <c r="H2729" s="156" t="s">
        <v>493</v>
      </c>
      <c r="I2729" s="156" t="s">
        <v>386</v>
      </c>
      <c r="J2729" s="158">
        <v>556805</v>
      </c>
      <c r="K2729" s="159"/>
      <c r="L2729" s="176" t="s">
        <v>57</v>
      </c>
      <c r="N2729" s="119"/>
    </row>
    <row r="2730" spans="1:14" s="17" customFormat="1" ht="25" x14ac:dyDescent="0.25">
      <c r="A2730" s="154">
        <v>44469</v>
      </c>
      <c r="B2730" s="155" t="s">
        <v>296</v>
      </c>
      <c r="C2730" s="155" t="s">
        <v>297</v>
      </c>
      <c r="D2730" s="156" t="s">
        <v>402</v>
      </c>
      <c r="E2730" s="156" t="s">
        <v>105</v>
      </c>
      <c r="F2730" s="156" t="s">
        <v>110</v>
      </c>
      <c r="G2730" s="157" t="str">
        <f>VLOOKUP(Repository_table[[#This Row],[Country of Destination]],$T$11:$U$47,2,)</f>
        <v>East Asia and Pacific</v>
      </c>
      <c r="H2730" s="156" t="s">
        <v>598</v>
      </c>
      <c r="I2730" s="156" t="s">
        <v>300</v>
      </c>
      <c r="J2730" s="158">
        <v>2909359</v>
      </c>
      <c r="K2730" s="159"/>
      <c r="L2730" s="176"/>
      <c r="N2730" s="119"/>
    </row>
    <row r="2731" spans="1:14" s="17" customFormat="1" x14ac:dyDescent="0.25">
      <c r="A2731" s="154">
        <v>44469</v>
      </c>
      <c r="B2731" s="155" t="s">
        <v>58</v>
      </c>
      <c r="C2731" s="155" t="s">
        <v>58</v>
      </c>
      <c r="D2731" s="156" t="s">
        <v>398</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385</v>
      </c>
      <c r="C2732" s="155" t="s">
        <v>456</v>
      </c>
      <c r="D2732" s="156" t="s">
        <v>412</v>
      </c>
      <c r="E2732" s="156" t="s">
        <v>105</v>
      </c>
      <c r="F2732" s="156" t="s">
        <v>200</v>
      </c>
      <c r="G2732" s="157" t="str">
        <f>VLOOKUP(Repository_table[[#This Row],[Country of Destination]],$T$11:$U$47,2,)</f>
        <v>Europe and Central Asia</v>
      </c>
      <c r="H2732" s="156" t="s">
        <v>162</v>
      </c>
      <c r="I2732" s="156" t="s">
        <v>386</v>
      </c>
      <c r="J2732" s="158">
        <v>3798539</v>
      </c>
      <c r="K2732" s="159"/>
      <c r="L2732" s="182"/>
      <c r="N2732" s="119"/>
    </row>
    <row r="2733" spans="1:14" s="17" customFormat="1" ht="14" customHeight="1" x14ac:dyDescent="0.25">
      <c r="A2733" s="154">
        <v>44470</v>
      </c>
      <c r="B2733" s="155" t="s">
        <v>433</v>
      </c>
      <c r="C2733" s="155" t="s">
        <v>458</v>
      </c>
      <c r="D2733" s="156" t="s">
        <v>543</v>
      </c>
      <c r="E2733" s="156" t="s">
        <v>105</v>
      </c>
      <c r="F2733" s="156" t="s">
        <v>360</v>
      </c>
      <c r="G2733" s="157" t="str">
        <f>VLOOKUP(Repository_table[[#This Row],[Country of Destination]],$T$11:$U$47,2,)</f>
        <v>East Asia and Pacific</v>
      </c>
      <c r="H2733" s="156" t="s">
        <v>340</v>
      </c>
      <c r="I2733" s="156" t="s">
        <v>430</v>
      </c>
      <c r="J2733" s="158">
        <v>3588275</v>
      </c>
      <c r="K2733" s="159"/>
      <c r="L2733" s="182"/>
      <c r="N2733" s="119"/>
    </row>
    <row r="2734" spans="1:14" s="17" customFormat="1" x14ac:dyDescent="0.25">
      <c r="A2734" s="154">
        <v>44470</v>
      </c>
      <c r="B2734" s="155" t="s">
        <v>58</v>
      </c>
      <c r="C2734" s="155" t="s">
        <v>58</v>
      </c>
      <c r="D2734" s="156" t="s">
        <v>398</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398</v>
      </c>
      <c r="E2735" s="156" t="s">
        <v>105</v>
      </c>
      <c r="F2735" s="156" t="s">
        <v>69</v>
      </c>
      <c r="G2735" s="157" t="str">
        <f>VLOOKUP(Repository_table[[#This Row],[Country of Destination]],$T$11:$U$47,2,)</f>
        <v>East Asia and Pacific</v>
      </c>
      <c r="H2735" s="156" t="s">
        <v>542</v>
      </c>
      <c r="I2735" s="156" t="s">
        <v>265</v>
      </c>
      <c r="J2735" s="158">
        <v>3534587</v>
      </c>
      <c r="K2735" s="159"/>
      <c r="L2735" s="182"/>
      <c r="N2735" s="119"/>
    </row>
    <row r="2736" spans="1:14" s="17" customFormat="1" ht="25" x14ac:dyDescent="0.25">
      <c r="A2736" s="154">
        <v>44471</v>
      </c>
      <c r="B2736" s="155" t="s">
        <v>296</v>
      </c>
      <c r="C2736" s="155" t="s">
        <v>297</v>
      </c>
      <c r="D2736" s="156" t="s">
        <v>401</v>
      </c>
      <c r="E2736" s="156" t="s">
        <v>105</v>
      </c>
      <c r="F2736" s="156" t="s">
        <v>78</v>
      </c>
      <c r="G2736" s="157" t="str">
        <f>VLOOKUP(Repository_table[[#This Row],[Country of Destination]],$T$11:$U$47,2,)</f>
        <v>East Asia and Pacific</v>
      </c>
      <c r="H2736" s="156" t="s">
        <v>607</v>
      </c>
      <c r="I2736" s="156" t="s">
        <v>300</v>
      </c>
      <c r="J2736" s="158">
        <v>3680282</v>
      </c>
      <c r="K2736" s="159"/>
      <c r="L2736" s="182"/>
      <c r="N2736" s="119"/>
    </row>
    <row r="2737" spans="1:14" s="17" customFormat="1" ht="25" x14ac:dyDescent="0.25">
      <c r="A2737" s="154">
        <v>44471</v>
      </c>
      <c r="B2737" s="155" t="s">
        <v>433</v>
      </c>
      <c r="C2737" s="155" t="s">
        <v>458</v>
      </c>
      <c r="D2737" s="156" t="s">
        <v>543</v>
      </c>
      <c r="E2737" s="156" t="s">
        <v>105</v>
      </c>
      <c r="F2737" s="156" t="s">
        <v>69</v>
      </c>
      <c r="G2737" s="157" t="str">
        <f>VLOOKUP(Repository_table[[#This Row],[Country of Destination]],$T$11:$U$47,2,)</f>
        <v>East Asia and Pacific</v>
      </c>
      <c r="H2737" s="156" t="s">
        <v>512</v>
      </c>
      <c r="I2737" s="156" t="s">
        <v>430</v>
      </c>
      <c r="J2737" s="158">
        <v>3687709</v>
      </c>
      <c r="K2737" s="159"/>
      <c r="L2737" s="182"/>
      <c r="N2737" s="119"/>
    </row>
    <row r="2738" spans="1:14" s="17" customFormat="1" x14ac:dyDescent="0.25">
      <c r="A2738" s="154">
        <v>44471</v>
      </c>
      <c r="B2738" s="155" t="s">
        <v>58</v>
      </c>
      <c r="C2738" s="155" t="s">
        <v>58</v>
      </c>
      <c r="D2738" s="156" t="s">
        <v>398</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401</v>
      </c>
      <c r="E2739" s="156" t="s">
        <v>105</v>
      </c>
      <c r="F2739" s="156" t="s">
        <v>65</v>
      </c>
      <c r="G2739" s="157" t="str">
        <f>VLOOKUP(Repository_table[[#This Row],[Country of Destination]],$T$11:$U$47,2,)</f>
        <v>South Asia</v>
      </c>
      <c r="H2739" s="156" t="s">
        <v>608</v>
      </c>
      <c r="I2739" s="156" t="s">
        <v>300</v>
      </c>
      <c r="J2739" s="158">
        <v>3688526</v>
      </c>
      <c r="K2739" s="159"/>
      <c r="L2739" s="182"/>
      <c r="N2739" s="119"/>
    </row>
    <row r="2740" spans="1:14" s="17" customFormat="1" x14ac:dyDescent="0.25">
      <c r="A2740" s="154">
        <v>44472</v>
      </c>
      <c r="B2740" s="155" t="s">
        <v>58</v>
      </c>
      <c r="C2740" s="155" t="s">
        <v>58</v>
      </c>
      <c r="D2740" s="156" t="s">
        <v>398</v>
      </c>
      <c r="E2740" s="156" t="s">
        <v>105</v>
      </c>
      <c r="F2740" s="156" t="s">
        <v>236</v>
      </c>
      <c r="G2740" s="157" t="str">
        <f>VLOOKUP(Repository_table[[#This Row],[Country of Destination]],$T$11:$U$47,2,)</f>
        <v>Europe and Central Asia</v>
      </c>
      <c r="H2740" s="156" t="s">
        <v>537</v>
      </c>
      <c r="I2740" s="156" t="s">
        <v>265</v>
      </c>
      <c r="J2740" s="158">
        <v>2890818</v>
      </c>
      <c r="K2740" s="159"/>
      <c r="L2740" s="182"/>
      <c r="N2740" s="119"/>
    </row>
    <row r="2741" spans="1:14" s="17" customFormat="1" x14ac:dyDescent="0.25">
      <c r="A2741" s="154">
        <v>44473</v>
      </c>
      <c r="B2741" s="155" t="s">
        <v>385</v>
      </c>
      <c r="C2741" s="155" t="s">
        <v>456</v>
      </c>
      <c r="D2741" s="156" t="s">
        <v>412</v>
      </c>
      <c r="E2741" s="156" t="s">
        <v>105</v>
      </c>
      <c r="F2741" s="156" t="s">
        <v>78</v>
      </c>
      <c r="G2741" s="157" t="str">
        <f>VLOOKUP(Repository_table[[#This Row],[Country of Destination]],$T$11:$U$47,2,)</f>
        <v>East Asia and Pacific</v>
      </c>
      <c r="H2741" s="156" t="s">
        <v>596</v>
      </c>
      <c r="I2741" s="156" t="s">
        <v>386</v>
      </c>
      <c r="J2741" s="158">
        <v>183087</v>
      </c>
      <c r="K2741" s="159"/>
      <c r="L2741" s="182" t="s">
        <v>57</v>
      </c>
      <c r="N2741" s="119"/>
    </row>
    <row r="2742" spans="1:14" s="17" customFormat="1" x14ac:dyDescent="0.25">
      <c r="A2742" s="154">
        <v>44473</v>
      </c>
      <c r="B2742" s="155" t="s">
        <v>385</v>
      </c>
      <c r="C2742" s="155" t="s">
        <v>456</v>
      </c>
      <c r="D2742" s="156" t="s">
        <v>412</v>
      </c>
      <c r="E2742" s="156" t="s">
        <v>105</v>
      </c>
      <c r="F2742" s="156" t="s">
        <v>69</v>
      </c>
      <c r="G2742" s="157" t="str">
        <f>VLOOKUP(Repository_table[[#This Row],[Country of Destination]],$T$11:$U$47,2,)</f>
        <v>East Asia and Pacific</v>
      </c>
      <c r="H2742" s="156" t="s">
        <v>596</v>
      </c>
      <c r="I2742" s="156" t="s">
        <v>386</v>
      </c>
      <c r="J2742" s="158">
        <v>3478053</v>
      </c>
      <c r="K2742" s="159"/>
      <c r="L2742" s="182" t="s">
        <v>57</v>
      </c>
      <c r="N2742" s="119"/>
    </row>
    <row r="2743" spans="1:14" s="17" customFormat="1" ht="25" x14ac:dyDescent="0.25">
      <c r="A2743" s="154">
        <v>44473</v>
      </c>
      <c r="B2743" s="155" t="s">
        <v>433</v>
      </c>
      <c r="C2743" s="155" t="s">
        <v>458</v>
      </c>
      <c r="D2743" s="156" t="s">
        <v>543</v>
      </c>
      <c r="E2743" s="156" t="s">
        <v>105</v>
      </c>
      <c r="F2743" s="156" t="s">
        <v>65</v>
      </c>
      <c r="G2743" s="157" t="str">
        <f>VLOOKUP(Repository_table[[#This Row],[Country of Destination]],$T$11:$U$47,2,)</f>
        <v>South Asia</v>
      </c>
      <c r="H2743" s="156" t="s">
        <v>175</v>
      </c>
      <c r="I2743" s="156" t="s">
        <v>430</v>
      </c>
      <c r="J2743" s="158">
        <v>267615</v>
      </c>
      <c r="K2743" s="159"/>
      <c r="L2743" s="182" t="s">
        <v>57</v>
      </c>
      <c r="N2743" s="119"/>
    </row>
    <row r="2744" spans="1:14" s="17" customFormat="1" ht="25" x14ac:dyDescent="0.25">
      <c r="A2744" s="154">
        <v>44473</v>
      </c>
      <c r="B2744" s="155" t="s">
        <v>433</v>
      </c>
      <c r="C2744" s="155" t="s">
        <v>458</v>
      </c>
      <c r="D2744" s="156" t="s">
        <v>543</v>
      </c>
      <c r="E2744" s="156" t="s">
        <v>105</v>
      </c>
      <c r="F2744" s="156" t="s">
        <v>113</v>
      </c>
      <c r="G2744" s="157" t="str">
        <f>VLOOKUP(Repository_table[[#This Row],[Country of Destination]],$T$11:$U$47,2,)</f>
        <v>South Asia</v>
      </c>
      <c r="H2744" s="156" t="s">
        <v>175</v>
      </c>
      <c r="I2744" s="156" t="s">
        <v>430</v>
      </c>
      <c r="J2744" s="158">
        <v>3138187</v>
      </c>
      <c r="K2744" s="159"/>
      <c r="L2744" s="182" t="s">
        <v>57</v>
      </c>
      <c r="N2744" s="119"/>
    </row>
    <row r="2745" spans="1:14" s="17" customFormat="1" x14ac:dyDescent="0.25">
      <c r="A2745" s="154">
        <v>44473</v>
      </c>
      <c r="B2745" s="155" t="s">
        <v>58</v>
      </c>
      <c r="C2745" s="155" t="s">
        <v>58</v>
      </c>
      <c r="D2745" s="156" t="s">
        <v>398</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385</v>
      </c>
      <c r="C2746" s="155" t="s">
        <v>456</v>
      </c>
      <c r="D2746" s="156" t="s">
        <v>412</v>
      </c>
      <c r="E2746" s="156" t="s">
        <v>105</v>
      </c>
      <c r="F2746" s="156" t="s">
        <v>236</v>
      </c>
      <c r="G2746" s="157" t="str">
        <f>VLOOKUP(Repository_table[[#This Row],[Country of Destination]],$T$11:$U$47,2,)</f>
        <v>Europe and Central Asia</v>
      </c>
      <c r="H2746" s="156" t="s">
        <v>177</v>
      </c>
      <c r="I2746" s="156" t="s">
        <v>386</v>
      </c>
      <c r="J2746" s="158">
        <v>3390635</v>
      </c>
      <c r="K2746" s="159"/>
      <c r="L2746" s="182"/>
      <c r="N2746" s="119"/>
    </row>
    <row r="2747" spans="1:14" s="17" customFormat="1" ht="25" x14ac:dyDescent="0.25">
      <c r="A2747" s="154">
        <v>44474</v>
      </c>
      <c r="B2747" s="155" t="s">
        <v>296</v>
      </c>
      <c r="C2747" s="155" t="s">
        <v>297</v>
      </c>
      <c r="D2747" s="156" t="s">
        <v>401</v>
      </c>
      <c r="E2747" s="156" t="s">
        <v>105</v>
      </c>
      <c r="F2747" s="156" t="s">
        <v>236</v>
      </c>
      <c r="G2747" s="157" t="str">
        <f>VLOOKUP(Repository_table[[#This Row],[Country of Destination]],$T$11:$U$47,2,)</f>
        <v>Europe and Central Asia</v>
      </c>
      <c r="H2747" s="156" t="s">
        <v>513</v>
      </c>
      <c r="I2747" s="156" t="s">
        <v>300</v>
      </c>
      <c r="J2747" s="158">
        <v>3724382</v>
      </c>
      <c r="K2747" s="159"/>
      <c r="L2747" s="182"/>
      <c r="N2747" s="119"/>
    </row>
    <row r="2748" spans="1:14" s="17" customFormat="1" x14ac:dyDescent="0.25">
      <c r="A2748" s="154">
        <v>44474</v>
      </c>
      <c r="B2748" s="155" t="s">
        <v>58</v>
      </c>
      <c r="C2748" s="155" t="s">
        <v>58</v>
      </c>
      <c r="D2748" s="156" t="s">
        <v>398</v>
      </c>
      <c r="E2748" s="156" t="s">
        <v>105</v>
      </c>
      <c r="F2748" s="156" t="s">
        <v>193</v>
      </c>
      <c r="G2748" s="157" t="str">
        <f>VLOOKUP(Repository_table[[#This Row],[Country of Destination]],$T$11:$U$47,2,)</f>
        <v>Europe and Central Asia</v>
      </c>
      <c r="H2748" s="156" t="s">
        <v>498</v>
      </c>
      <c r="I2748" s="156" t="s">
        <v>265</v>
      </c>
      <c r="J2748" s="158">
        <v>3323190</v>
      </c>
      <c r="K2748" s="159"/>
      <c r="L2748" s="182"/>
      <c r="N2748" s="119"/>
    </row>
    <row r="2749" spans="1:14" s="17" customFormat="1" x14ac:dyDescent="0.25">
      <c r="A2749" s="154">
        <v>44475</v>
      </c>
      <c r="B2749" s="155" t="s">
        <v>58</v>
      </c>
      <c r="C2749" s="155" t="s">
        <v>58</v>
      </c>
      <c r="D2749" s="156" t="s">
        <v>398</v>
      </c>
      <c r="E2749" s="156" t="s">
        <v>105</v>
      </c>
      <c r="F2749" s="156" t="s">
        <v>69</v>
      </c>
      <c r="G2749" s="157" t="str">
        <f>VLOOKUP(Repository_table[[#This Row],[Country of Destination]],$T$11:$U$47,2,)</f>
        <v>East Asia and Pacific</v>
      </c>
      <c r="H2749" s="156" t="s">
        <v>564</v>
      </c>
      <c r="I2749" s="156" t="s">
        <v>265</v>
      </c>
      <c r="J2749" s="158">
        <v>3378293</v>
      </c>
      <c r="K2749" s="159"/>
      <c r="L2749" s="182"/>
      <c r="N2749" s="119"/>
    </row>
    <row r="2750" spans="1:14" s="17" customFormat="1" x14ac:dyDescent="0.25">
      <c r="A2750" s="154">
        <v>44475</v>
      </c>
      <c r="B2750" s="155" t="s">
        <v>462</v>
      </c>
      <c r="C2750" s="155" t="s">
        <v>86</v>
      </c>
      <c r="D2750" s="156" t="s">
        <v>525</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398</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385</v>
      </c>
      <c r="C2752" s="155" t="s">
        <v>457</v>
      </c>
      <c r="D2752" s="156" t="s">
        <v>475</v>
      </c>
      <c r="E2752" s="156" t="s">
        <v>105</v>
      </c>
      <c r="F2752" s="156" t="s">
        <v>110</v>
      </c>
      <c r="G2752" s="157" t="str">
        <f>VLOOKUP(Repository_table[[#This Row],[Country of Destination]],$T$11:$U$47,2,)</f>
        <v>East Asia and Pacific</v>
      </c>
      <c r="H2752" s="156" t="s">
        <v>496</v>
      </c>
      <c r="I2752" s="156" t="s">
        <v>386</v>
      </c>
      <c r="J2752" s="158">
        <v>3313046</v>
      </c>
      <c r="K2752" s="159"/>
      <c r="L2752" s="182"/>
      <c r="N2752" s="119"/>
    </row>
    <row r="2753" spans="1:14" s="17" customFormat="1" ht="25" x14ac:dyDescent="0.25">
      <c r="A2753" s="154">
        <v>44477</v>
      </c>
      <c r="B2753" s="155" t="s">
        <v>433</v>
      </c>
      <c r="C2753" s="155" t="s">
        <v>458</v>
      </c>
      <c r="D2753" s="156" t="s">
        <v>543</v>
      </c>
      <c r="E2753" s="156" t="s">
        <v>105</v>
      </c>
      <c r="F2753" s="156" t="s">
        <v>173</v>
      </c>
      <c r="G2753" s="157" t="str">
        <f>VLOOKUP(Repository_table[[#This Row],[Country of Destination]],$T$11:$U$47,2,)</f>
        <v>Latin America and the Caribbean</v>
      </c>
      <c r="H2753" s="156" t="s">
        <v>461</v>
      </c>
      <c r="I2753" s="156" t="s">
        <v>430</v>
      </c>
      <c r="J2753" s="158">
        <v>3676274</v>
      </c>
      <c r="K2753" s="159"/>
      <c r="L2753" s="182"/>
      <c r="N2753" s="119"/>
    </row>
    <row r="2754" spans="1:14" s="17" customFormat="1" x14ac:dyDescent="0.25">
      <c r="A2754" s="154">
        <v>44477</v>
      </c>
      <c r="B2754" s="155" t="s">
        <v>58</v>
      </c>
      <c r="C2754" s="155" t="s">
        <v>58</v>
      </c>
      <c r="D2754" s="156" t="s">
        <v>398</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401</v>
      </c>
      <c r="E2755" s="156" t="s">
        <v>105</v>
      </c>
      <c r="F2755" s="156" t="s">
        <v>200</v>
      </c>
      <c r="G2755" s="157" t="str">
        <f>VLOOKUP(Repository_table[[#This Row],[Country of Destination]],$T$11:$U$47,2,)</f>
        <v>Europe and Central Asia</v>
      </c>
      <c r="H2755" s="156" t="s">
        <v>609</v>
      </c>
      <c r="I2755" s="156" t="s">
        <v>300</v>
      </c>
      <c r="J2755" s="158">
        <v>3716615</v>
      </c>
      <c r="K2755" s="159"/>
      <c r="L2755" s="182"/>
      <c r="N2755" s="119"/>
    </row>
    <row r="2756" spans="1:14" s="17" customFormat="1" x14ac:dyDescent="0.25">
      <c r="A2756" s="154">
        <v>44478</v>
      </c>
      <c r="B2756" s="155" t="s">
        <v>58</v>
      </c>
      <c r="C2756" s="155" t="s">
        <v>58</v>
      </c>
      <c r="D2756" s="156" t="s">
        <v>398</v>
      </c>
      <c r="E2756" s="156" t="s">
        <v>105</v>
      </c>
      <c r="F2756" s="156" t="s">
        <v>78</v>
      </c>
      <c r="G2756" s="157" t="str">
        <f>VLOOKUP(Repository_table[[#This Row],[Country of Destination]],$T$11:$U$47,2,)</f>
        <v>East Asia and Pacific</v>
      </c>
      <c r="H2756" s="156" t="s">
        <v>588</v>
      </c>
      <c r="I2756" s="156" t="s">
        <v>265</v>
      </c>
      <c r="J2756" s="158">
        <v>3204278</v>
      </c>
      <c r="K2756" s="159"/>
      <c r="L2756" s="182" t="s">
        <v>57</v>
      </c>
      <c r="N2756" s="119"/>
    </row>
    <row r="2757" spans="1:14" s="17" customFormat="1" x14ac:dyDescent="0.25">
      <c r="A2757" s="154">
        <v>44478</v>
      </c>
      <c r="B2757" s="155" t="s">
        <v>58</v>
      </c>
      <c r="C2757" s="155" t="s">
        <v>58</v>
      </c>
      <c r="D2757" s="156" t="s">
        <v>398</v>
      </c>
      <c r="E2757" s="156" t="s">
        <v>105</v>
      </c>
      <c r="F2757" s="156" t="s">
        <v>599</v>
      </c>
      <c r="G2757" s="157" t="str">
        <f>VLOOKUP(Repository_table[[#This Row],[Country of Destination]],$T$11:$U$47,2,)</f>
        <v>East Asia and Pacific</v>
      </c>
      <c r="H2757" s="156" t="s">
        <v>588</v>
      </c>
      <c r="I2757" s="156" t="s">
        <v>265</v>
      </c>
      <c r="J2757" s="158">
        <v>476652</v>
      </c>
      <c r="K2757" s="159"/>
      <c r="L2757" s="182" t="s">
        <v>57</v>
      </c>
      <c r="N2757" s="119"/>
    </row>
    <row r="2758" spans="1:14" s="17" customFormat="1" x14ac:dyDescent="0.25">
      <c r="A2758" s="154">
        <v>44479</v>
      </c>
      <c r="B2758" s="155" t="s">
        <v>385</v>
      </c>
      <c r="C2758" s="155" t="s">
        <v>456</v>
      </c>
      <c r="D2758" s="156" t="s">
        <v>412</v>
      </c>
      <c r="E2758" s="156" t="s">
        <v>105</v>
      </c>
      <c r="F2758" s="156" t="s">
        <v>65</v>
      </c>
      <c r="G2758" s="157" t="str">
        <f>VLOOKUP(Repository_table[[#This Row],[Country of Destination]],$T$11:$U$47,2,)</f>
        <v>South Asia</v>
      </c>
      <c r="H2758" s="156" t="s">
        <v>166</v>
      </c>
      <c r="I2758" s="156" t="s">
        <v>386</v>
      </c>
      <c r="J2758" s="158">
        <v>3146834</v>
      </c>
      <c r="K2758" s="159"/>
      <c r="L2758" s="182"/>
      <c r="N2758" s="119"/>
    </row>
    <row r="2759" spans="1:14" s="17" customFormat="1" ht="25" x14ac:dyDescent="0.25">
      <c r="A2759" s="154">
        <v>44479</v>
      </c>
      <c r="B2759" s="155" t="s">
        <v>296</v>
      </c>
      <c r="C2759" s="155" t="s">
        <v>297</v>
      </c>
      <c r="D2759" s="156" t="s">
        <v>401</v>
      </c>
      <c r="E2759" s="156" t="s">
        <v>105</v>
      </c>
      <c r="F2759" s="156" t="s">
        <v>173</v>
      </c>
      <c r="G2759" s="157" t="str">
        <f>VLOOKUP(Repository_table[[#This Row],[Country of Destination]],$T$11:$U$47,2,)</f>
        <v>Latin America and the Caribbean</v>
      </c>
      <c r="H2759" s="156" t="s">
        <v>426</v>
      </c>
      <c r="I2759" s="156" t="s">
        <v>300</v>
      </c>
      <c r="J2759" s="158">
        <v>3006632</v>
      </c>
      <c r="K2759" s="159"/>
      <c r="L2759" s="182"/>
      <c r="N2759" s="119"/>
    </row>
    <row r="2760" spans="1:14" s="17" customFormat="1" ht="25" x14ac:dyDescent="0.25">
      <c r="A2760" s="154">
        <v>44479</v>
      </c>
      <c r="B2760" s="155" t="s">
        <v>433</v>
      </c>
      <c r="C2760" s="155" t="s">
        <v>458</v>
      </c>
      <c r="D2760" s="156" t="s">
        <v>543</v>
      </c>
      <c r="E2760" s="156" t="s">
        <v>105</v>
      </c>
      <c r="F2760" s="156" t="s">
        <v>173</v>
      </c>
      <c r="G2760" s="157" t="str">
        <f>VLOOKUP(Repository_table[[#This Row],[Country of Destination]],$T$11:$U$47,2,)</f>
        <v>Latin America and the Caribbean</v>
      </c>
      <c r="H2760" s="156" t="s">
        <v>374</v>
      </c>
      <c r="I2760" s="156" t="s">
        <v>430</v>
      </c>
      <c r="J2760" s="158">
        <v>3702349</v>
      </c>
      <c r="K2760" s="159"/>
      <c r="L2760" s="182"/>
      <c r="N2760" s="119"/>
    </row>
    <row r="2761" spans="1:14" s="17" customFormat="1" x14ac:dyDescent="0.25">
      <c r="A2761" s="154">
        <v>44479</v>
      </c>
      <c r="B2761" s="155" t="s">
        <v>58</v>
      </c>
      <c r="C2761" s="155" t="s">
        <v>58</v>
      </c>
      <c r="D2761" s="156" t="s">
        <v>398</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398</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401</v>
      </c>
      <c r="E2763" s="156" t="s">
        <v>105</v>
      </c>
      <c r="F2763" s="156" t="s">
        <v>106</v>
      </c>
      <c r="G2763" s="157" t="str">
        <f>VLOOKUP(Repository_table[[#This Row],[Country of Destination]],$T$11:$U$47,2,)</f>
        <v>Europe and Central Asia</v>
      </c>
      <c r="H2763" s="156" t="s">
        <v>378</v>
      </c>
      <c r="I2763" s="156" t="s">
        <v>300</v>
      </c>
      <c r="J2763" s="158">
        <v>3239844</v>
      </c>
      <c r="K2763" s="159"/>
      <c r="L2763" s="182"/>
      <c r="N2763" s="119"/>
    </row>
    <row r="2764" spans="1:14" s="17" customFormat="1" x14ac:dyDescent="0.25">
      <c r="A2764" s="154">
        <v>44480</v>
      </c>
      <c r="B2764" s="155" t="s">
        <v>58</v>
      </c>
      <c r="C2764" s="155" t="s">
        <v>58</v>
      </c>
      <c r="D2764" s="156" t="s">
        <v>398</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385</v>
      </c>
      <c r="C2765" s="155" t="s">
        <v>456</v>
      </c>
      <c r="D2765" s="156" t="s">
        <v>412</v>
      </c>
      <c r="E2765" s="156" t="s">
        <v>105</v>
      </c>
      <c r="F2765" s="156" t="s">
        <v>200</v>
      </c>
      <c r="G2765" s="157" t="str">
        <f>VLOOKUP(Repository_table[[#This Row],[Country of Destination]],$T$11:$U$47,2,)</f>
        <v>Europe and Central Asia</v>
      </c>
      <c r="H2765" s="156" t="s">
        <v>348</v>
      </c>
      <c r="I2765" s="156" t="s">
        <v>386</v>
      </c>
      <c r="J2765" s="158">
        <v>3010772</v>
      </c>
      <c r="K2765" s="159"/>
      <c r="L2765" s="182"/>
      <c r="N2765" s="119"/>
    </row>
    <row r="2766" spans="1:14" s="17" customFormat="1" ht="25" x14ac:dyDescent="0.25">
      <c r="A2766" s="154">
        <v>44481</v>
      </c>
      <c r="B2766" s="155" t="s">
        <v>433</v>
      </c>
      <c r="C2766" s="155" t="s">
        <v>458</v>
      </c>
      <c r="D2766" s="156" t="s">
        <v>543</v>
      </c>
      <c r="E2766" s="156" t="s">
        <v>105</v>
      </c>
      <c r="F2766" s="156" t="s">
        <v>173</v>
      </c>
      <c r="G2766" s="157" t="str">
        <f>VLOOKUP(Repository_table[[#This Row],[Country of Destination]],$T$11:$U$47,2,)</f>
        <v>Latin America and the Caribbean</v>
      </c>
      <c r="H2766" s="156" t="s">
        <v>214</v>
      </c>
      <c r="I2766" s="156" t="s">
        <v>430</v>
      </c>
      <c r="J2766" s="158">
        <v>3333538</v>
      </c>
      <c r="K2766" s="159"/>
      <c r="L2766" s="182"/>
      <c r="N2766" s="119"/>
    </row>
    <row r="2767" spans="1:14" s="17" customFormat="1" x14ac:dyDescent="0.25">
      <c r="A2767" s="154">
        <v>44481</v>
      </c>
      <c r="B2767" s="155" t="s">
        <v>58</v>
      </c>
      <c r="C2767" s="155" t="s">
        <v>58</v>
      </c>
      <c r="D2767" s="156" t="s">
        <v>398</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401</v>
      </c>
      <c r="E2768" s="156" t="s">
        <v>105</v>
      </c>
      <c r="F2768" s="156" t="s">
        <v>173</v>
      </c>
      <c r="G2768" s="157" t="str">
        <f>VLOOKUP(Repository_table[[#This Row],[Country of Destination]],$T$11:$U$47,2,)</f>
        <v>Latin America and the Caribbean</v>
      </c>
      <c r="H2768" s="156" t="s">
        <v>610</v>
      </c>
      <c r="I2768" s="156" t="s">
        <v>300</v>
      </c>
      <c r="J2768" s="158">
        <v>3412899</v>
      </c>
      <c r="K2768" s="159"/>
      <c r="L2768" s="182"/>
      <c r="N2768" s="119"/>
    </row>
    <row r="2769" spans="1:14" s="17" customFormat="1" ht="25" x14ac:dyDescent="0.25">
      <c r="A2769" s="154">
        <v>44482</v>
      </c>
      <c r="B2769" s="155" t="s">
        <v>433</v>
      </c>
      <c r="C2769" s="155" t="s">
        <v>458</v>
      </c>
      <c r="D2769" s="156" t="s">
        <v>459</v>
      </c>
      <c r="E2769" s="156" t="s">
        <v>105</v>
      </c>
      <c r="F2769" s="156" t="s">
        <v>110</v>
      </c>
      <c r="G2769" s="157" t="str">
        <f>VLOOKUP(Repository_table[[#This Row],[Country of Destination]],$T$11:$U$47,2,)</f>
        <v>East Asia and Pacific</v>
      </c>
      <c r="H2769" s="156" t="s">
        <v>230</v>
      </c>
      <c r="I2769" s="156" t="s">
        <v>430</v>
      </c>
      <c r="J2769" s="158">
        <v>3504247</v>
      </c>
      <c r="K2769" s="159"/>
      <c r="L2769" s="182" t="s">
        <v>67</v>
      </c>
      <c r="N2769" s="119"/>
    </row>
    <row r="2770" spans="1:14" s="17" customFormat="1" x14ac:dyDescent="0.25">
      <c r="A2770" s="154">
        <v>44483</v>
      </c>
      <c r="B2770" s="155" t="s">
        <v>385</v>
      </c>
      <c r="C2770" s="155" t="s">
        <v>457</v>
      </c>
      <c r="D2770" s="156" t="s">
        <v>412</v>
      </c>
      <c r="E2770" s="156" t="s">
        <v>105</v>
      </c>
      <c r="F2770" s="156" t="s">
        <v>78</v>
      </c>
      <c r="G2770" s="157" t="str">
        <f>VLOOKUP(Repository_table[[#This Row],[Country of Destination]],$T$11:$U$47,2,)</f>
        <v>East Asia and Pacific</v>
      </c>
      <c r="H2770" s="156" t="s">
        <v>336</v>
      </c>
      <c r="I2770" s="156" t="s">
        <v>386</v>
      </c>
      <c r="J2770" s="158">
        <v>3424083</v>
      </c>
      <c r="K2770" s="159"/>
      <c r="L2770" s="182"/>
      <c r="N2770" s="119"/>
    </row>
    <row r="2771" spans="1:14" s="17" customFormat="1" ht="25" x14ac:dyDescent="0.25">
      <c r="A2771" s="154">
        <v>44483</v>
      </c>
      <c r="B2771" s="155" t="s">
        <v>296</v>
      </c>
      <c r="C2771" s="155" t="s">
        <v>297</v>
      </c>
      <c r="D2771" s="156" t="s">
        <v>401</v>
      </c>
      <c r="E2771" s="156" t="s">
        <v>105</v>
      </c>
      <c r="F2771" s="156" t="s">
        <v>69</v>
      </c>
      <c r="G2771" s="157" t="str">
        <f>VLOOKUP(Repository_table[[#This Row],[Country of Destination]],$T$11:$U$47,2,)</f>
        <v>East Asia and Pacific</v>
      </c>
      <c r="H2771" s="156" t="s">
        <v>522</v>
      </c>
      <c r="I2771" s="156" t="s">
        <v>300</v>
      </c>
      <c r="J2771" s="158">
        <v>3441226</v>
      </c>
      <c r="K2771" s="159"/>
      <c r="L2771" s="182"/>
      <c r="N2771" s="119"/>
    </row>
    <row r="2772" spans="1:14" s="17" customFormat="1" x14ac:dyDescent="0.25">
      <c r="A2772" s="154">
        <v>44483</v>
      </c>
      <c r="B2772" s="155" t="s">
        <v>58</v>
      </c>
      <c r="C2772" s="155" t="s">
        <v>58</v>
      </c>
      <c r="D2772" s="156" t="s">
        <v>398</v>
      </c>
      <c r="E2772" s="156" t="s">
        <v>105</v>
      </c>
      <c r="F2772" s="156" t="s">
        <v>236</v>
      </c>
      <c r="G2772" s="157" t="str">
        <f>VLOOKUP(Repository_table[[#This Row],[Country of Destination]],$T$11:$U$47,2,)</f>
        <v>Europe and Central Asia</v>
      </c>
      <c r="H2772" s="156" t="s">
        <v>605</v>
      </c>
      <c r="I2772" s="156" t="s">
        <v>265</v>
      </c>
      <c r="J2772" s="158">
        <v>2936781</v>
      </c>
      <c r="K2772" s="159"/>
      <c r="L2772" s="182"/>
      <c r="N2772" s="119"/>
    </row>
    <row r="2773" spans="1:14" s="17" customFormat="1" x14ac:dyDescent="0.25">
      <c r="A2773" s="154">
        <v>44483</v>
      </c>
      <c r="B2773" s="155" t="s">
        <v>58</v>
      </c>
      <c r="C2773" s="155" t="s">
        <v>58</v>
      </c>
      <c r="D2773" s="156" t="s">
        <v>398</v>
      </c>
      <c r="E2773" s="156" t="s">
        <v>105</v>
      </c>
      <c r="F2773" s="156" t="s">
        <v>66</v>
      </c>
      <c r="G2773" s="157" t="str">
        <f>VLOOKUP(Repository_table[[#This Row],[Country of Destination]],$T$11:$U$47,2,)</f>
        <v>Europe and Central Asia</v>
      </c>
      <c r="H2773" s="156" t="s">
        <v>353</v>
      </c>
      <c r="I2773" s="156" t="s">
        <v>265</v>
      </c>
      <c r="J2773" s="158">
        <v>3110404</v>
      </c>
      <c r="K2773" s="159"/>
      <c r="L2773" s="182"/>
      <c r="N2773" s="119"/>
    </row>
    <row r="2774" spans="1:14" s="17" customFormat="1" ht="25" x14ac:dyDescent="0.25">
      <c r="A2774" s="154">
        <v>44484</v>
      </c>
      <c r="B2774" s="155" t="s">
        <v>433</v>
      </c>
      <c r="C2774" s="155" t="s">
        <v>458</v>
      </c>
      <c r="D2774" s="156" t="s">
        <v>543</v>
      </c>
      <c r="E2774" s="156" t="s">
        <v>105</v>
      </c>
      <c r="F2774" s="156" t="s">
        <v>200</v>
      </c>
      <c r="G2774" s="157" t="str">
        <f>VLOOKUP(Repository_table[[#This Row],[Country of Destination]],$T$11:$U$47,2,)</f>
        <v>Europe and Central Asia</v>
      </c>
      <c r="H2774" s="156" t="s">
        <v>514</v>
      </c>
      <c r="I2774" s="156" t="s">
        <v>430</v>
      </c>
      <c r="J2774" s="158">
        <v>3698036</v>
      </c>
      <c r="K2774" s="159"/>
      <c r="L2774" s="182"/>
      <c r="N2774" s="119"/>
    </row>
    <row r="2775" spans="1:14" s="17" customFormat="1" x14ac:dyDescent="0.25">
      <c r="A2775" s="154">
        <v>44484</v>
      </c>
      <c r="B2775" s="155" t="s">
        <v>58</v>
      </c>
      <c r="C2775" s="155" t="s">
        <v>58</v>
      </c>
      <c r="D2775" s="156" t="s">
        <v>398</v>
      </c>
      <c r="E2775" s="156" t="s">
        <v>105</v>
      </c>
      <c r="F2775" s="156" t="s">
        <v>173</v>
      </c>
      <c r="G2775" s="157" t="str">
        <f>VLOOKUP(Repository_table[[#This Row],[Country of Destination]],$T$11:$U$47,2,)</f>
        <v>Latin America and the Caribbean</v>
      </c>
      <c r="H2775" s="156" t="s">
        <v>165</v>
      </c>
      <c r="I2775" s="156" t="s">
        <v>265</v>
      </c>
      <c r="J2775" s="158">
        <v>3271963</v>
      </c>
      <c r="K2775" s="159"/>
      <c r="L2775" s="182"/>
      <c r="N2775" s="119"/>
    </row>
    <row r="2776" spans="1:14" s="17" customFormat="1" x14ac:dyDescent="0.25">
      <c r="A2776" s="154">
        <v>44485</v>
      </c>
      <c r="B2776" s="155" t="s">
        <v>385</v>
      </c>
      <c r="C2776" s="155" t="s">
        <v>456</v>
      </c>
      <c r="D2776" s="156" t="s">
        <v>412</v>
      </c>
      <c r="E2776" s="156" t="s">
        <v>105</v>
      </c>
      <c r="F2776" s="156" t="s">
        <v>78</v>
      </c>
      <c r="G2776" s="157" t="str">
        <f>VLOOKUP(Repository_table[[#This Row],[Country of Destination]],$T$11:$U$47,2,)</f>
        <v>East Asia and Pacific</v>
      </c>
      <c r="H2776" s="156" t="s">
        <v>478</v>
      </c>
      <c r="I2776" s="156" t="s">
        <v>386</v>
      </c>
      <c r="J2776" s="158">
        <v>3495898</v>
      </c>
      <c r="K2776" s="159"/>
      <c r="L2776" s="182"/>
      <c r="N2776" s="119"/>
    </row>
    <row r="2777" spans="1:14" s="17" customFormat="1" ht="25" x14ac:dyDescent="0.25">
      <c r="A2777" s="154">
        <v>44485</v>
      </c>
      <c r="B2777" s="155" t="s">
        <v>296</v>
      </c>
      <c r="C2777" s="155" t="s">
        <v>297</v>
      </c>
      <c r="D2777" s="156" t="s">
        <v>401</v>
      </c>
      <c r="E2777" s="156" t="s">
        <v>105</v>
      </c>
      <c r="F2777" s="156" t="s">
        <v>69</v>
      </c>
      <c r="G2777" s="157" t="str">
        <f>VLOOKUP(Repository_table[[#This Row],[Country of Destination]],$T$11:$U$47,2,)</f>
        <v>East Asia and Pacific</v>
      </c>
      <c r="H2777" s="156" t="s">
        <v>275</v>
      </c>
      <c r="I2777" s="156" t="s">
        <v>300</v>
      </c>
      <c r="J2777" s="158">
        <v>3286112</v>
      </c>
      <c r="K2777" s="159"/>
      <c r="L2777" s="182"/>
      <c r="N2777" s="119"/>
    </row>
    <row r="2778" spans="1:14" s="17" customFormat="1" ht="25" x14ac:dyDescent="0.25">
      <c r="A2778" s="154">
        <v>44485</v>
      </c>
      <c r="B2778" s="155" t="s">
        <v>433</v>
      </c>
      <c r="C2778" s="155" t="s">
        <v>458</v>
      </c>
      <c r="D2778" s="156" t="s">
        <v>543</v>
      </c>
      <c r="E2778" s="156" t="s">
        <v>105</v>
      </c>
      <c r="F2778" s="156" t="s">
        <v>65</v>
      </c>
      <c r="G2778" s="157" t="str">
        <f>VLOOKUP(Repository_table[[#This Row],[Country of Destination]],$T$11:$U$47,2,)</f>
        <v>South Asia</v>
      </c>
      <c r="H2778" s="156" t="s">
        <v>553</v>
      </c>
      <c r="I2778" s="156" t="s">
        <v>430</v>
      </c>
      <c r="J2778" s="158">
        <v>3445486</v>
      </c>
      <c r="K2778" s="159"/>
      <c r="L2778" s="182"/>
      <c r="N2778" s="119"/>
    </row>
    <row r="2779" spans="1:14" s="17" customFormat="1" x14ac:dyDescent="0.25">
      <c r="A2779" s="154">
        <v>44485</v>
      </c>
      <c r="B2779" s="155" t="s">
        <v>58</v>
      </c>
      <c r="C2779" s="155" t="s">
        <v>58</v>
      </c>
      <c r="D2779" s="156" t="s">
        <v>398</v>
      </c>
      <c r="E2779" s="156" t="s">
        <v>105</v>
      </c>
      <c r="F2779" s="156" t="s">
        <v>221</v>
      </c>
      <c r="G2779" s="157" t="str">
        <f>VLOOKUP(Repository_table[[#This Row],[Country of Destination]],$T$11:$U$47,2,)</f>
        <v>Middle East and North Africa</v>
      </c>
      <c r="H2779" s="156" t="s">
        <v>529</v>
      </c>
      <c r="I2779" s="156" t="s">
        <v>265</v>
      </c>
      <c r="J2779" s="158">
        <v>3016011</v>
      </c>
      <c r="K2779" s="159"/>
      <c r="L2779" s="182"/>
      <c r="N2779" s="119"/>
    </row>
    <row r="2780" spans="1:14" s="17" customFormat="1" x14ac:dyDescent="0.25">
      <c r="A2780" s="154">
        <v>44485</v>
      </c>
      <c r="B2780" s="155" t="s">
        <v>58</v>
      </c>
      <c r="C2780" s="155" t="s">
        <v>58</v>
      </c>
      <c r="D2780" s="156" t="s">
        <v>398</v>
      </c>
      <c r="E2780" s="156" t="s">
        <v>105</v>
      </c>
      <c r="F2780" s="156" t="s">
        <v>221</v>
      </c>
      <c r="G2780" s="157" t="str">
        <f>VLOOKUP(Repository_table[[#This Row],[Country of Destination]],$T$11:$U$47,2,)</f>
        <v>Middle East and North Africa</v>
      </c>
      <c r="H2780" s="156" t="s">
        <v>606</v>
      </c>
      <c r="I2780" s="156" t="s">
        <v>265</v>
      </c>
      <c r="J2780" s="158">
        <v>3176724</v>
      </c>
      <c r="K2780" s="159"/>
      <c r="L2780" s="182"/>
      <c r="N2780" s="119"/>
    </row>
    <row r="2781" spans="1:14" s="17" customFormat="1" x14ac:dyDescent="0.25">
      <c r="A2781" s="154">
        <v>44486</v>
      </c>
      <c r="B2781" s="155" t="s">
        <v>58</v>
      </c>
      <c r="C2781" s="155" t="s">
        <v>58</v>
      </c>
      <c r="D2781" s="156" t="s">
        <v>398</v>
      </c>
      <c r="E2781" s="156" t="s">
        <v>105</v>
      </c>
      <c r="F2781" s="156" t="s">
        <v>173</v>
      </c>
      <c r="G2781" s="157" t="str">
        <f>VLOOKUP(Repository_table[[#This Row],[Country of Destination]],$T$11:$U$47,2,)</f>
        <v>Latin America and the Caribbean</v>
      </c>
      <c r="H2781" s="156" t="s">
        <v>187</v>
      </c>
      <c r="I2781" s="156" t="s">
        <v>265</v>
      </c>
      <c r="J2781" s="158">
        <v>3609217</v>
      </c>
      <c r="K2781" s="159"/>
      <c r="L2781" s="182"/>
      <c r="N2781" s="119"/>
    </row>
    <row r="2782" spans="1:14" s="17" customFormat="1" x14ac:dyDescent="0.25">
      <c r="A2782" s="154">
        <v>44487</v>
      </c>
      <c r="B2782" s="155" t="s">
        <v>385</v>
      </c>
      <c r="C2782" s="155" t="s">
        <v>456</v>
      </c>
      <c r="D2782" s="156" t="s">
        <v>412</v>
      </c>
      <c r="E2782" s="156" t="s">
        <v>105</v>
      </c>
      <c r="F2782" s="156" t="s">
        <v>236</v>
      </c>
      <c r="G2782" s="157" t="str">
        <f>VLOOKUP(Repository_table[[#This Row],[Country of Destination]],$T$11:$U$47,2,)</f>
        <v>Europe and Central Asia</v>
      </c>
      <c r="H2782" s="156" t="s">
        <v>569</v>
      </c>
      <c r="I2782" s="156" t="s">
        <v>386</v>
      </c>
      <c r="J2782" s="158">
        <v>3654972</v>
      </c>
      <c r="K2782" s="159"/>
      <c r="L2782" s="182"/>
      <c r="N2782" s="119"/>
    </row>
    <row r="2783" spans="1:14" s="17" customFormat="1" ht="25" x14ac:dyDescent="0.25">
      <c r="A2783" s="154">
        <v>44487</v>
      </c>
      <c r="B2783" s="155" t="s">
        <v>296</v>
      </c>
      <c r="C2783" s="155" t="s">
        <v>297</v>
      </c>
      <c r="D2783" s="156" t="s">
        <v>401</v>
      </c>
      <c r="E2783" s="156" t="s">
        <v>105</v>
      </c>
      <c r="F2783" s="156" t="s">
        <v>236</v>
      </c>
      <c r="G2783" s="157" t="str">
        <f>VLOOKUP(Repository_table[[#This Row],[Country of Destination]],$T$11:$U$47,2,)</f>
        <v>Europe and Central Asia</v>
      </c>
      <c r="H2783" s="156" t="s">
        <v>424</v>
      </c>
      <c r="I2783" s="156" t="s">
        <v>300</v>
      </c>
      <c r="J2783" s="158">
        <v>3725966</v>
      </c>
      <c r="K2783" s="159"/>
      <c r="L2783" s="182"/>
      <c r="N2783" s="119"/>
    </row>
    <row r="2784" spans="1:14" s="17" customFormat="1" ht="25" x14ac:dyDescent="0.25">
      <c r="A2784" s="154">
        <v>44487</v>
      </c>
      <c r="B2784" s="155" t="s">
        <v>433</v>
      </c>
      <c r="C2784" s="155" t="s">
        <v>458</v>
      </c>
      <c r="D2784" s="156" t="s">
        <v>459</v>
      </c>
      <c r="E2784" s="156" t="s">
        <v>105</v>
      </c>
      <c r="F2784" s="156" t="s">
        <v>110</v>
      </c>
      <c r="G2784" s="157" t="str">
        <f>VLOOKUP(Repository_table[[#This Row],[Country of Destination]],$T$11:$U$47,2,)</f>
        <v>East Asia and Pacific</v>
      </c>
      <c r="H2784" s="156" t="s">
        <v>476</v>
      </c>
      <c r="I2784" s="156" t="s">
        <v>430</v>
      </c>
      <c r="J2784" s="158">
        <v>3544332</v>
      </c>
      <c r="K2784" s="159"/>
      <c r="L2784" s="182"/>
      <c r="N2784" s="119"/>
    </row>
    <row r="2785" spans="1:14" s="17" customFormat="1" ht="25" x14ac:dyDescent="0.25">
      <c r="A2785" s="154">
        <v>44488</v>
      </c>
      <c r="B2785" s="155" t="s">
        <v>296</v>
      </c>
      <c r="C2785" s="155" t="s">
        <v>297</v>
      </c>
      <c r="D2785" s="156" t="s">
        <v>402</v>
      </c>
      <c r="E2785" s="156" t="s">
        <v>105</v>
      </c>
      <c r="F2785" s="156" t="s">
        <v>73</v>
      </c>
      <c r="G2785" s="157" t="str">
        <f>VLOOKUP(Repository_table[[#This Row],[Country of Destination]],$T$11:$U$47,2,)</f>
        <v>Latin America and the Caribbean</v>
      </c>
      <c r="H2785" s="156" t="s">
        <v>578</v>
      </c>
      <c r="I2785" s="156" t="s">
        <v>300</v>
      </c>
      <c r="J2785" s="158">
        <v>1088017</v>
      </c>
      <c r="K2785" s="159"/>
      <c r="L2785" s="182" t="s">
        <v>57</v>
      </c>
      <c r="N2785" s="119"/>
    </row>
    <row r="2786" spans="1:14" s="17" customFormat="1" ht="25" x14ac:dyDescent="0.25">
      <c r="A2786" s="154">
        <v>44488</v>
      </c>
      <c r="B2786" s="155" t="s">
        <v>296</v>
      </c>
      <c r="C2786" s="155" t="s">
        <v>297</v>
      </c>
      <c r="D2786" s="156" t="s">
        <v>401</v>
      </c>
      <c r="E2786" s="156" t="s">
        <v>105</v>
      </c>
      <c r="F2786" s="156" t="s">
        <v>271</v>
      </c>
      <c r="G2786" s="157" t="str">
        <f>VLOOKUP(Repository_table[[#This Row],[Country of Destination]],$T$11:$U$47,2,)</f>
        <v>Latin America and the Caribbean</v>
      </c>
      <c r="H2786" s="156" t="s">
        <v>578</v>
      </c>
      <c r="I2786" s="156" t="s">
        <v>300</v>
      </c>
      <c r="J2786" s="158">
        <v>1829100</v>
      </c>
      <c r="K2786" s="159"/>
      <c r="L2786" s="182" t="s">
        <v>57</v>
      </c>
      <c r="N2786" s="119"/>
    </row>
    <row r="2787" spans="1:14" s="17" customFormat="1" x14ac:dyDescent="0.25">
      <c r="A2787" s="154">
        <v>44488</v>
      </c>
      <c r="B2787" s="155" t="s">
        <v>58</v>
      </c>
      <c r="C2787" s="155" t="s">
        <v>58</v>
      </c>
      <c r="D2787" s="156" t="s">
        <v>398</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385</v>
      </c>
      <c r="C2788" s="155" t="s">
        <v>457</v>
      </c>
      <c r="D2788" s="156" t="s">
        <v>412</v>
      </c>
      <c r="E2788" s="156" t="s">
        <v>105</v>
      </c>
      <c r="F2788" s="156" t="s">
        <v>78</v>
      </c>
      <c r="G2788" s="157" t="str">
        <f>VLOOKUP(Repository_table[[#This Row],[Country of Destination]],$T$11:$U$47,2,)</f>
        <v>East Asia and Pacific</v>
      </c>
      <c r="H2788" s="156" t="s">
        <v>372</v>
      </c>
      <c r="I2788" s="156" t="s">
        <v>386</v>
      </c>
      <c r="J2788" s="158">
        <v>3460767</v>
      </c>
      <c r="K2788" s="159"/>
      <c r="L2788" s="182"/>
      <c r="N2788" s="119"/>
    </row>
    <row r="2789" spans="1:14" s="17" customFormat="1" ht="25" x14ac:dyDescent="0.25">
      <c r="A2789" s="154">
        <v>44489</v>
      </c>
      <c r="B2789" s="155" t="s">
        <v>296</v>
      </c>
      <c r="C2789" s="155" t="s">
        <v>297</v>
      </c>
      <c r="D2789" s="156" t="s">
        <v>401</v>
      </c>
      <c r="E2789" s="156" t="s">
        <v>105</v>
      </c>
      <c r="F2789" s="156" t="s">
        <v>360</v>
      </c>
      <c r="G2789" s="157" t="str">
        <f>VLOOKUP(Repository_table[[#This Row],[Country of Destination]],$T$11:$U$47,2,)</f>
        <v>East Asia and Pacific</v>
      </c>
      <c r="H2789" s="156" t="s">
        <v>579</v>
      </c>
      <c r="I2789" s="156" t="s">
        <v>300</v>
      </c>
      <c r="J2789" s="158">
        <v>3534644</v>
      </c>
      <c r="K2789" s="159"/>
      <c r="L2789" s="182"/>
      <c r="N2789" s="119"/>
    </row>
    <row r="2790" spans="1:14" s="17" customFormat="1" x14ac:dyDescent="0.25">
      <c r="A2790" s="154">
        <v>44489</v>
      </c>
      <c r="B2790" s="155" t="s">
        <v>521</v>
      </c>
      <c r="C2790" s="155" t="s">
        <v>207</v>
      </c>
      <c r="D2790" s="156" t="s">
        <v>257</v>
      </c>
      <c r="E2790" s="156" t="s">
        <v>105</v>
      </c>
      <c r="F2790" s="156" t="s">
        <v>106</v>
      </c>
      <c r="G2790" s="157" t="str">
        <f>VLOOKUP(Repository_table[[#This Row],[Country of Destination]],$T$11:$U$47,2,)</f>
        <v>Europe and Central Asia</v>
      </c>
      <c r="H2790" s="156" t="s">
        <v>419</v>
      </c>
      <c r="I2790" s="156" t="s">
        <v>258</v>
      </c>
      <c r="J2790" s="158">
        <v>3174900</v>
      </c>
      <c r="K2790" s="159"/>
      <c r="L2790" s="182"/>
      <c r="N2790" s="119"/>
    </row>
    <row r="2791" spans="1:14" s="17" customFormat="1" ht="25" x14ac:dyDescent="0.25">
      <c r="A2791" s="154">
        <v>44489</v>
      </c>
      <c r="B2791" s="155" t="s">
        <v>433</v>
      </c>
      <c r="C2791" s="155" t="s">
        <v>458</v>
      </c>
      <c r="D2791" s="156" t="s">
        <v>543</v>
      </c>
      <c r="E2791" s="156" t="s">
        <v>105</v>
      </c>
      <c r="F2791" s="156" t="s">
        <v>78</v>
      </c>
      <c r="G2791" s="157" t="str">
        <f>VLOOKUP(Repository_table[[#This Row],[Country of Destination]],$T$11:$U$47,2,)</f>
        <v>East Asia and Pacific</v>
      </c>
      <c r="H2791" s="156" t="s">
        <v>441</v>
      </c>
      <c r="I2791" s="156" t="s">
        <v>430</v>
      </c>
      <c r="J2791" s="158">
        <v>3616557</v>
      </c>
      <c r="K2791" s="159"/>
      <c r="L2791" s="182"/>
      <c r="N2791" s="119"/>
    </row>
    <row r="2792" spans="1:14" s="17" customFormat="1" x14ac:dyDescent="0.25">
      <c r="A2792" s="154">
        <v>44489</v>
      </c>
      <c r="B2792" s="155" t="s">
        <v>58</v>
      </c>
      <c r="C2792" s="155" t="s">
        <v>58</v>
      </c>
      <c r="D2792" s="156" t="s">
        <v>398</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398</v>
      </c>
      <c r="E2793" s="156" t="s">
        <v>105</v>
      </c>
      <c r="F2793" s="156" t="s">
        <v>182</v>
      </c>
      <c r="G2793" s="157" t="str">
        <f>VLOOKUP(Repository_table[[#This Row],[Country of Destination]],$T$11:$U$47,2,)</f>
        <v>Latin America and the Caribbean</v>
      </c>
      <c r="H2793" s="156" t="s">
        <v>485</v>
      </c>
      <c r="I2793" s="156" t="s">
        <v>265</v>
      </c>
      <c r="J2793" s="158">
        <v>910535</v>
      </c>
      <c r="K2793" s="159"/>
      <c r="L2793" s="182" t="s">
        <v>57</v>
      </c>
      <c r="N2793" s="119"/>
    </row>
    <row r="2794" spans="1:14" s="17" customFormat="1" x14ac:dyDescent="0.25">
      <c r="A2794" s="154">
        <v>44490</v>
      </c>
      <c r="B2794" s="155" t="s">
        <v>58</v>
      </c>
      <c r="C2794" s="155" t="s">
        <v>58</v>
      </c>
      <c r="D2794" s="156" t="s">
        <v>398</v>
      </c>
      <c r="E2794" s="156" t="s">
        <v>105</v>
      </c>
      <c r="F2794" s="156" t="s">
        <v>181</v>
      </c>
      <c r="G2794" s="157" t="str">
        <f>VLOOKUP(Repository_table[[#This Row],[Country of Destination]],$T$11:$U$47,2,)</f>
        <v>Latin America and the Caribbean</v>
      </c>
      <c r="H2794" s="156" t="s">
        <v>485</v>
      </c>
      <c r="I2794" s="156" t="s">
        <v>265</v>
      </c>
      <c r="J2794" s="158">
        <v>2740216</v>
      </c>
      <c r="K2794" s="159"/>
      <c r="L2794" s="182" t="s">
        <v>57</v>
      </c>
      <c r="N2794" s="119"/>
    </row>
    <row r="2795" spans="1:14" s="17" customFormat="1" x14ac:dyDescent="0.25">
      <c r="A2795" s="154">
        <v>44490</v>
      </c>
      <c r="B2795" s="155" t="s">
        <v>462</v>
      </c>
      <c r="C2795" s="155" t="s">
        <v>86</v>
      </c>
      <c r="D2795" s="156" t="s">
        <v>526</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385</v>
      </c>
      <c r="C2796" s="155" t="s">
        <v>456</v>
      </c>
      <c r="D2796" s="156" t="s">
        <v>412</v>
      </c>
      <c r="E2796" s="156" t="s">
        <v>105</v>
      </c>
      <c r="F2796" s="156" t="s">
        <v>69</v>
      </c>
      <c r="G2796" s="157" t="str">
        <f>VLOOKUP(Repository_table[[#This Row],[Country of Destination]],$T$11:$U$47,2,)</f>
        <v>East Asia and Pacific</v>
      </c>
      <c r="H2796" s="156" t="s">
        <v>108</v>
      </c>
      <c r="I2796" s="156" t="s">
        <v>386</v>
      </c>
      <c r="J2796" s="158">
        <v>3657765</v>
      </c>
      <c r="K2796" s="159"/>
      <c r="L2796" s="182"/>
      <c r="N2796" s="119"/>
    </row>
    <row r="2797" spans="1:14" s="17" customFormat="1" ht="25" x14ac:dyDescent="0.25">
      <c r="A2797" s="154">
        <v>44491</v>
      </c>
      <c r="B2797" s="155" t="s">
        <v>296</v>
      </c>
      <c r="C2797" s="155" t="s">
        <v>297</v>
      </c>
      <c r="D2797" s="156" t="s">
        <v>401</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433</v>
      </c>
      <c r="C2798" s="155" t="s">
        <v>458</v>
      </c>
      <c r="D2798" s="156" t="s">
        <v>543</v>
      </c>
      <c r="E2798" s="156" t="s">
        <v>105</v>
      </c>
      <c r="F2798" s="156" t="s">
        <v>281</v>
      </c>
      <c r="G2798" s="157" t="str">
        <f>VLOOKUP(Repository_table[[#This Row],[Country of Destination]],$T$11:$U$47,2,)</f>
        <v>Europe and Central Asia</v>
      </c>
      <c r="H2798" s="156" t="s">
        <v>140</v>
      </c>
      <c r="I2798" s="156" t="s">
        <v>430</v>
      </c>
      <c r="J2798" s="158">
        <v>3269562</v>
      </c>
      <c r="K2798" s="159"/>
      <c r="L2798" s="182"/>
      <c r="N2798" s="119"/>
    </row>
    <row r="2799" spans="1:14" s="17" customFormat="1" ht="25" x14ac:dyDescent="0.25">
      <c r="A2799" s="154">
        <v>44492</v>
      </c>
      <c r="B2799" s="155" t="s">
        <v>296</v>
      </c>
      <c r="C2799" s="155" t="s">
        <v>297</v>
      </c>
      <c r="D2799" s="156" t="s">
        <v>401</v>
      </c>
      <c r="E2799" s="156" t="s">
        <v>105</v>
      </c>
      <c r="F2799" s="156" t="s">
        <v>106</v>
      </c>
      <c r="G2799" s="157" t="str">
        <f>VLOOKUP(Repository_table[[#This Row],[Country of Destination]],$T$11:$U$47,2,)</f>
        <v>Europe and Central Asia</v>
      </c>
      <c r="H2799" s="156" t="s">
        <v>425</v>
      </c>
      <c r="I2799" s="156" t="s">
        <v>300</v>
      </c>
      <c r="J2799" s="158">
        <v>3301203</v>
      </c>
      <c r="K2799" s="159"/>
      <c r="L2799" s="182"/>
      <c r="N2799" s="119"/>
    </row>
    <row r="2800" spans="1:14" s="17" customFormat="1" x14ac:dyDescent="0.25">
      <c r="A2800" s="154">
        <v>44492</v>
      </c>
      <c r="B2800" s="155" t="s">
        <v>58</v>
      </c>
      <c r="C2800" s="155" t="s">
        <v>58</v>
      </c>
      <c r="D2800" s="156" t="s">
        <v>398</v>
      </c>
      <c r="E2800" s="156" t="s">
        <v>105</v>
      </c>
      <c r="F2800" s="156" t="s">
        <v>109</v>
      </c>
      <c r="G2800" s="157" t="str">
        <f>VLOOKUP(Repository_table[[#This Row],[Country of Destination]],$T$11:$U$47,2,)</f>
        <v>Latin America and the Caribbean</v>
      </c>
      <c r="H2800" s="156" t="s">
        <v>554</v>
      </c>
      <c r="I2800" s="156" t="s">
        <v>265</v>
      </c>
      <c r="J2800" s="158">
        <v>3589442</v>
      </c>
      <c r="K2800" s="159"/>
      <c r="L2800" s="182"/>
      <c r="N2800" s="119"/>
    </row>
    <row r="2801" spans="1:14" s="17" customFormat="1" x14ac:dyDescent="0.25">
      <c r="A2801" s="154">
        <v>44492</v>
      </c>
      <c r="B2801" s="155" t="s">
        <v>58</v>
      </c>
      <c r="C2801" s="155" t="s">
        <v>58</v>
      </c>
      <c r="D2801" s="156" t="s">
        <v>398</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385</v>
      </c>
      <c r="C2802" s="155" t="s">
        <v>456</v>
      </c>
      <c r="D2802" s="156" t="s">
        <v>412</v>
      </c>
      <c r="E2802" s="156" t="s">
        <v>105</v>
      </c>
      <c r="F2802" s="156" t="s">
        <v>236</v>
      </c>
      <c r="G2802" s="157" t="str">
        <f>VLOOKUP(Repository_table[[#This Row],[Country of Destination]],$T$11:$U$47,2,)</f>
        <v>Europe and Central Asia</v>
      </c>
      <c r="H2802" s="156" t="s">
        <v>382</v>
      </c>
      <c r="I2802" s="156" t="s">
        <v>386</v>
      </c>
      <c r="J2802" s="158">
        <v>3668651</v>
      </c>
      <c r="K2802" s="159"/>
      <c r="L2802" s="182"/>
      <c r="N2802" s="119"/>
    </row>
    <row r="2803" spans="1:14" s="17" customFormat="1" x14ac:dyDescent="0.25">
      <c r="A2803" s="154">
        <v>44493</v>
      </c>
      <c r="B2803" s="155" t="s">
        <v>521</v>
      </c>
      <c r="C2803" s="155" t="s">
        <v>208</v>
      </c>
      <c r="D2803" s="156" t="s">
        <v>257</v>
      </c>
      <c r="E2803" s="156" t="s">
        <v>105</v>
      </c>
      <c r="F2803" s="156" t="s">
        <v>78</v>
      </c>
      <c r="G2803" s="157" t="str">
        <f>VLOOKUP(Repository_table[[#This Row],[Country of Destination]],$T$11:$U$47,2,)</f>
        <v>East Asia and Pacific</v>
      </c>
      <c r="H2803" s="156" t="s">
        <v>515</v>
      </c>
      <c r="I2803" s="156" t="s">
        <v>258</v>
      </c>
      <c r="J2803" s="158">
        <v>3485677</v>
      </c>
      <c r="K2803" s="159"/>
      <c r="L2803" s="182"/>
      <c r="N2803" s="119"/>
    </row>
    <row r="2804" spans="1:14" s="17" customFormat="1" ht="25" x14ac:dyDescent="0.25">
      <c r="A2804" s="154">
        <v>44493</v>
      </c>
      <c r="B2804" s="155" t="s">
        <v>433</v>
      </c>
      <c r="C2804" s="155" t="s">
        <v>458</v>
      </c>
      <c r="D2804" s="156" t="s">
        <v>459</v>
      </c>
      <c r="E2804" s="156" t="s">
        <v>105</v>
      </c>
      <c r="F2804" s="156" t="s">
        <v>110</v>
      </c>
      <c r="G2804" s="157" t="str">
        <f>VLOOKUP(Repository_table[[#This Row],[Country of Destination]],$T$11:$U$47,2,)</f>
        <v>East Asia and Pacific</v>
      </c>
      <c r="H2804" s="156" t="s">
        <v>115</v>
      </c>
      <c r="I2804" s="156" t="s">
        <v>430</v>
      </c>
      <c r="J2804" s="158">
        <v>3265764</v>
      </c>
      <c r="K2804" s="159"/>
      <c r="L2804" s="182"/>
      <c r="N2804" s="119"/>
    </row>
    <row r="2805" spans="1:14" s="17" customFormat="1" ht="25" x14ac:dyDescent="0.25">
      <c r="A2805" s="154">
        <v>44494</v>
      </c>
      <c r="B2805" s="155" t="s">
        <v>296</v>
      </c>
      <c r="C2805" s="155" t="s">
        <v>297</v>
      </c>
      <c r="D2805" s="156" t="s">
        <v>401</v>
      </c>
      <c r="E2805" s="156" t="s">
        <v>105</v>
      </c>
      <c r="F2805" s="156" t="s">
        <v>106</v>
      </c>
      <c r="G2805" s="157" t="str">
        <f>VLOOKUP(Repository_table[[#This Row],[Country of Destination]],$T$11:$U$47,2,)</f>
        <v>Europe and Central Asia</v>
      </c>
      <c r="H2805" s="156" t="s">
        <v>582</v>
      </c>
      <c r="I2805" s="156" t="s">
        <v>300</v>
      </c>
      <c r="J2805" s="158">
        <v>2701202</v>
      </c>
      <c r="K2805" s="159"/>
      <c r="L2805" s="182"/>
      <c r="N2805" s="119"/>
    </row>
    <row r="2806" spans="1:14" s="17" customFormat="1" ht="25" x14ac:dyDescent="0.25">
      <c r="A2806" s="154">
        <v>44494</v>
      </c>
      <c r="B2806" s="155" t="s">
        <v>433</v>
      </c>
      <c r="C2806" s="155" t="s">
        <v>458</v>
      </c>
      <c r="D2806" s="156" t="s">
        <v>459</v>
      </c>
      <c r="E2806" s="156" t="s">
        <v>105</v>
      </c>
      <c r="F2806" s="156" t="s">
        <v>110</v>
      </c>
      <c r="G2806" s="157" t="str">
        <f>VLOOKUP(Repository_table[[#This Row],[Country of Destination]],$T$11:$U$47,2,)</f>
        <v>East Asia and Pacific</v>
      </c>
      <c r="H2806" s="156" t="s">
        <v>535</v>
      </c>
      <c r="I2806" s="156" t="s">
        <v>430</v>
      </c>
      <c r="J2806" s="158">
        <v>2926812</v>
      </c>
      <c r="K2806" s="159"/>
      <c r="L2806" s="182"/>
      <c r="N2806" s="119"/>
    </row>
    <row r="2807" spans="1:14" s="17" customFormat="1" x14ac:dyDescent="0.25">
      <c r="A2807" s="154">
        <v>44494</v>
      </c>
      <c r="B2807" s="155" t="s">
        <v>58</v>
      </c>
      <c r="C2807" s="155" t="s">
        <v>58</v>
      </c>
      <c r="D2807" s="156" t="s">
        <v>398</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385</v>
      </c>
      <c r="C2808" s="155" t="s">
        <v>457</v>
      </c>
      <c r="D2808" s="156" t="s">
        <v>475</v>
      </c>
      <c r="E2808" s="156" t="s">
        <v>105</v>
      </c>
      <c r="F2808" s="156" t="s">
        <v>110</v>
      </c>
      <c r="G2808" s="157" t="str">
        <f>VLOOKUP(Repository_table[[#This Row],[Country of Destination]],$T$11:$U$47,2,)</f>
        <v>East Asia and Pacific</v>
      </c>
      <c r="H2808" s="156" t="s">
        <v>532</v>
      </c>
      <c r="I2808" s="156" t="s">
        <v>386</v>
      </c>
      <c r="J2808" s="158">
        <v>3677195</v>
      </c>
      <c r="K2808" s="159"/>
      <c r="L2808" s="182"/>
      <c r="N2808" s="119"/>
    </row>
    <row r="2809" spans="1:14" s="17" customFormat="1" ht="25" x14ac:dyDescent="0.25">
      <c r="A2809" s="154">
        <v>44495</v>
      </c>
      <c r="B2809" s="155" t="s">
        <v>296</v>
      </c>
      <c r="C2809" s="155" t="s">
        <v>297</v>
      </c>
      <c r="D2809" s="156" t="s">
        <v>401</v>
      </c>
      <c r="E2809" s="156" t="s">
        <v>105</v>
      </c>
      <c r="F2809" s="156" t="s">
        <v>173</v>
      </c>
      <c r="G2809" s="157" t="str">
        <f>VLOOKUP(Repository_table[[#This Row],[Country of Destination]],$T$11:$U$47,2,)</f>
        <v>Latin America and the Caribbean</v>
      </c>
      <c r="H2809" s="156" t="s">
        <v>481</v>
      </c>
      <c r="I2809" s="156" t="s">
        <v>300</v>
      </c>
      <c r="J2809" s="158">
        <v>3457766</v>
      </c>
      <c r="K2809" s="159"/>
      <c r="L2809" s="182"/>
      <c r="N2809" s="119"/>
    </row>
    <row r="2810" spans="1:14" s="17" customFormat="1" ht="25" x14ac:dyDescent="0.25">
      <c r="A2810" s="154">
        <v>44495</v>
      </c>
      <c r="B2810" s="155" t="s">
        <v>433</v>
      </c>
      <c r="C2810" s="155" t="s">
        <v>458</v>
      </c>
      <c r="D2810" s="156" t="s">
        <v>543</v>
      </c>
      <c r="E2810" s="156" t="s">
        <v>105</v>
      </c>
      <c r="F2810" s="156" t="s">
        <v>173</v>
      </c>
      <c r="G2810" s="157" t="str">
        <f>VLOOKUP(Repository_table[[#This Row],[Country of Destination]],$T$11:$U$47,2,)</f>
        <v>Latin America and the Caribbean</v>
      </c>
      <c r="H2810" s="156" t="s">
        <v>477</v>
      </c>
      <c r="I2810" s="156" t="s">
        <v>430</v>
      </c>
      <c r="J2810" s="158">
        <v>2666388</v>
      </c>
      <c r="K2810" s="159"/>
      <c r="L2810" s="182"/>
      <c r="N2810" s="119"/>
    </row>
    <row r="2811" spans="1:14" s="17" customFormat="1" x14ac:dyDescent="0.25">
      <c r="A2811" s="154">
        <v>44495</v>
      </c>
      <c r="B2811" s="155" t="s">
        <v>58</v>
      </c>
      <c r="C2811" s="155" t="s">
        <v>58</v>
      </c>
      <c r="D2811" s="156" t="s">
        <v>398</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398</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433</v>
      </c>
      <c r="C2813" s="155" t="s">
        <v>458</v>
      </c>
      <c r="D2813" s="156" t="s">
        <v>543</v>
      </c>
      <c r="E2813" s="156" t="s">
        <v>105</v>
      </c>
      <c r="F2813" s="156" t="s">
        <v>236</v>
      </c>
      <c r="G2813" s="157" t="str">
        <f>VLOOKUP(Repository_table[[#This Row],[Country of Destination]],$T$11:$U$47,2,)</f>
        <v>Europe and Central Asia</v>
      </c>
      <c r="H2813" s="156" t="s">
        <v>157</v>
      </c>
      <c r="I2813" s="156" t="s">
        <v>430</v>
      </c>
      <c r="J2813" s="158">
        <v>2526054</v>
      </c>
      <c r="K2813" s="159"/>
      <c r="L2813" s="182" t="s">
        <v>67</v>
      </c>
      <c r="N2813" s="119"/>
    </row>
    <row r="2814" spans="1:14" s="17" customFormat="1" ht="25" x14ac:dyDescent="0.25">
      <c r="A2814" s="154">
        <v>44498</v>
      </c>
      <c r="B2814" s="155" t="s">
        <v>296</v>
      </c>
      <c r="C2814" s="155" t="s">
        <v>297</v>
      </c>
      <c r="D2814" s="156" t="s">
        <v>401</v>
      </c>
      <c r="E2814" s="156" t="s">
        <v>105</v>
      </c>
      <c r="F2814" s="156" t="s">
        <v>66</v>
      </c>
      <c r="G2814" s="157" t="str">
        <f>VLOOKUP(Repository_table[[#This Row],[Country of Destination]],$T$11:$U$47,2,)</f>
        <v>Europe and Central Asia</v>
      </c>
      <c r="H2814" s="156" t="s">
        <v>509</v>
      </c>
      <c r="I2814" s="156" t="s">
        <v>300</v>
      </c>
      <c r="J2814" s="158">
        <v>3648118</v>
      </c>
      <c r="K2814" s="159"/>
      <c r="L2814" s="182"/>
      <c r="N2814" s="119"/>
    </row>
    <row r="2815" spans="1:14" s="17" customFormat="1" x14ac:dyDescent="0.25">
      <c r="A2815" s="154">
        <v>44498</v>
      </c>
      <c r="B2815" s="155" t="s">
        <v>521</v>
      </c>
      <c r="C2815" s="155" t="s">
        <v>207</v>
      </c>
      <c r="D2815" s="156" t="s">
        <v>257</v>
      </c>
      <c r="E2815" s="156" t="s">
        <v>105</v>
      </c>
      <c r="F2815" s="156" t="s">
        <v>236</v>
      </c>
      <c r="G2815" s="157" t="str">
        <f>VLOOKUP(Repository_table[[#This Row],[Country of Destination]],$T$11:$U$47,2,)</f>
        <v>Europe and Central Asia</v>
      </c>
      <c r="H2815" s="156" t="s">
        <v>571</v>
      </c>
      <c r="I2815" s="156" t="s">
        <v>258</v>
      </c>
      <c r="J2815" s="158">
        <v>3242533</v>
      </c>
      <c r="K2815" s="159"/>
      <c r="L2815" s="182"/>
      <c r="N2815" s="119"/>
    </row>
    <row r="2816" spans="1:14" s="17" customFormat="1" ht="25" x14ac:dyDescent="0.25">
      <c r="A2816" s="154">
        <v>44498</v>
      </c>
      <c r="B2816" s="155" t="s">
        <v>433</v>
      </c>
      <c r="C2816" s="155" t="s">
        <v>458</v>
      </c>
      <c r="D2816" s="156" t="s">
        <v>543</v>
      </c>
      <c r="E2816" s="156" t="s">
        <v>105</v>
      </c>
      <c r="F2816" s="156" t="s">
        <v>121</v>
      </c>
      <c r="G2816" s="157" t="str">
        <f>VLOOKUP(Repository_table[[#This Row],[Country of Destination]],$T$11:$U$47,2,)</f>
        <v>Europe and Central Asia</v>
      </c>
      <c r="H2816" s="156" t="s">
        <v>523</v>
      </c>
      <c r="I2816" s="156" t="s">
        <v>430</v>
      </c>
      <c r="J2816" s="158">
        <v>3301742</v>
      </c>
      <c r="K2816" s="159"/>
      <c r="L2816" s="182"/>
      <c r="N2816" s="119"/>
    </row>
    <row r="2817" spans="1:14" s="17" customFormat="1" x14ac:dyDescent="0.25">
      <c r="A2817" s="154">
        <v>44498</v>
      </c>
      <c r="B2817" s="155" t="s">
        <v>58</v>
      </c>
      <c r="C2817" s="155" t="s">
        <v>58</v>
      </c>
      <c r="D2817" s="156" t="s">
        <v>398</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398</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385</v>
      </c>
      <c r="C2819" s="155" t="s">
        <v>456</v>
      </c>
      <c r="D2819" s="156" t="s">
        <v>412</v>
      </c>
      <c r="E2819" s="156" t="s">
        <v>105</v>
      </c>
      <c r="F2819" s="156" t="s">
        <v>78</v>
      </c>
      <c r="G2819" s="157" t="str">
        <f>VLOOKUP(Repository_table[[#This Row],[Country of Destination]],$T$11:$U$47,2,)</f>
        <v>East Asia and Pacific</v>
      </c>
      <c r="H2819" s="156" t="s">
        <v>413</v>
      </c>
      <c r="I2819" s="156" t="s">
        <v>386</v>
      </c>
      <c r="J2819" s="158">
        <v>3498863</v>
      </c>
      <c r="K2819" s="159"/>
      <c r="L2819" s="182"/>
      <c r="N2819" s="119"/>
    </row>
    <row r="2820" spans="1:14" s="17" customFormat="1" ht="25" x14ac:dyDescent="0.25">
      <c r="A2820" s="154">
        <v>44499</v>
      </c>
      <c r="B2820" s="155" t="s">
        <v>296</v>
      </c>
      <c r="C2820" s="155" t="s">
        <v>297</v>
      </c>
      <c r="D2820" s="156" t="s">
        <v>401</v>
      </c>
      <c r="E2820" s="156" t="s">
        <v>105</v>
      </c>
      <c r="F2820" s="156" t="s">
        <v>66</v>
      </c>
      <c r="G2820" s="157" t="str">
        <f>VLOOKUP(Repository_table[[#This Row],[Country of Destination]],$T$11:$U$47,2,)</f>
        <v>Europe and Central Asia</v>
      </c>
      <c r="H2820" s="156" t="s">
        <v>528</v>
      </c>
      <c r="I2820" s="156" t="s">
        <v>300</v>
      </c>
      <c r="J2820" s="158">
        <v>3700614</v>
      </c>
      <c r="K2820" s="159"/>
      <c r="L2820" s="182"/>
      <c r="N2820" s="119"/>
    </row>
    <row r="2821" spans="1:14" s="17" customFormat="1" x14ac:dyDescent="0.25">
      <c r="A2821" s="154">
        <v>44500</v>
      </c>
      <c r="B2821" s="155" t="s">
        <v>385</v>
      </c>
      <c r="C2821" s="155" t="s">
        <v>456</v>
      </c>
      <c r="D2821" s="156" t="s">
        <v>412</v>
      </c>
      <c r="E2821" s="156" t="s">
        <v>105</v>
      </c>
      <c r="F2821" s="156" t="s">
        <v>193</v>
      </c>
      <c r="G2821" s="157" t="str">
        <f>VLOOKUP(Repository_table[[#This Row],[Country of Destination]],$T$11:$U$47,2,)</f>
        <v>Europe and Central Asia</v>
      </c>
      <c r="H2821" s="156" t="s">
        <v>162</v>
      </c>
      <c r="I2821" s="156" t="s">
        <v>386</v>
      </c>
      <c r="J2821" s="158">
        <v>3810353</v>
      </c>
      <c r="K2821" s="159"/>
      <c r="L2821" s="182"/>
      <c r="N2821" s="119"/>
    </row>
    <row r="2822" spans="1:14" s="17" customFormat="1" ht="25" x14ac:dyDescent="0.25">
      <c r="A2822" s="154">
        <v>44500</v>
      </c>
      <c r="B2822" s="155" t="s">
        <v>296</v>
      </c>
      <c r="C2822" s="155" t="s">
        <v>297</v>
      </c>
      <c r="D2822" s="156" t="s">
        <v>401</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433</v>
      </c>
      <c r="C2823" s="155" t="s">
        <v>458</v>
      </c>
      <c r="D2823" s="156" t="s">
        <v>459</v>
      </c>
      <c r="E2823" s="156" t="s">
        <v>105</v>
      </c>
      <c r="F2823" s="156" t="s">
        <v>181</v>
      </c>
      <c r="G2823" s="157" t="str">
        <f>VLOOKUP(Repository_table[[#This Row],[Country of Destination]],$T$11:$U$47,2,)</f>
        <v>Latin America and the Caribbean</v>
      </c>
      <c r="H2823" s="156" t="s">
        <v>449</v>
      </c>
      <c r="I2823" s="156" t="s">
        <v>430</v>
      </c>
      <c r="J2823" s="158">
        <v>2878805</v>
      </c>
      <c r="K2823" s="159"/>
      <c r="L2823" s="182"/>
      <c r="N2823" s="119"/>
    </row>
    <row r="2824" spans="1:14" s="17" customFormat="1" x14ac:dyDescent="0.25">
      <c r="A2824" s="154">
        <v>44500</v>
      </c>
      <c r="B2824" s="155" t="s">
        <v>58</v>
      </c>
      <c r="C2824" s="155" t="s">
        <v>58</v>
      </c>
      <c r="D2824" s="156" t="s">
        <v>398</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462</v>
      </c>
      <c r="C2825" s="155" t="s">
        <v>86</v>
      </c>
      <c r="D2825" s="156" t="s">
        <v>526</v>
      </c>
      <c r="E2825" s="156" t="s">
        <v>105</v>
      </c>
      <c r="F2825" s="156" t="s">
        <v>78</v>
      </c>
      <c r="G2825" s="157" t="str">
        <f>VLOOKUP(Repository_table[[#This Row],[Country of Destination]],$T$11:$U$47,2,)</f>
        <v>East Asia and Pacific</v>
      </c>
      <c r="H2825" s="156" t="s">
        <v>381</v>
      </c>
      <c r="I2825" s="156" t="s">
        <v>301</v>
      </c>
      <c r="J2825" s="158">
        <v>2965545</v>
      </c>
      <c r="K2825" s="159"/>
      <c r="L2825" s="182"/>
      <c r="N2825" s="119"/>
    </row>
    <row r="2826" spans="1:14" s="17" customFormat="1" x14ac:dyDescent="0.25">
      <c r="A2826" s="154">
        <v>44501</v>
      </c>
      <c r="B2826" s="155" t="s">
        <v>385</v>
      </c>
      <c r="C2826" s="155" t="s">
        <v>457</v>
      </c>
      <c r="D2826" s="156" t="s">
        <v>412</v>
      </c>
      <c r="E2826" s="156" t="s">
        <v>105</v>
      </c>
      <c r="F2826" s="156" t="s">
        <v>69</v>
      </c>
      <c r="G2826" s="157" t="str">
        <f>VLOOKUP(Repository_table[[#This Row],[Country of Destination]],$T$11:$U$47,2,)</f>
        <v>East Asia and Pacific</v>
      </c>
      <c r="H2826" s="156" t="s">
        <v>442</v>
      </c>
      <c r="I2826" s="156" t="s">
        <v>386</v>
      </c>
      <c r="J2826" s="158">
        <v>3739874</v>
      </c>
      <c r="K2826" s="159"/>
      <c r="L2826" s="182"/>
      <c r="N2826" s="119"/>
    </row>
    <row r="2827" spans="1:14" s="17" customFormat="1" ht="25" x14ac:dyDescent="0.25">
      <c r="A2827" s="154">
        <v>44501</v>
      </c>
      <c r="B2827" s="155" t="s">
        <v>296</v>
      </c>
      <c r="C2827" s="155" t="s">
        <v>297</v>
      </c>
      <c r="D2827" s="156" t="s">
        <v>401</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433</v>
      </c>
      <c r="C2828" s="155" t="s">
        <v>458</v>
      </c>
      <c r="D2828" s="156" t="s">
        <v>543</v>
      </c>
      <c r="E2828" s="156" t="s">
        <v>105</v>
      </c>
      <c r="F2828" s="156" t="s">
        <v>106</v>
      </c>
      <c r="G2828" s="157" t="str">
        <f>VLOOKUP(Repository_table[[#This Row],[Country of Destination]],$T$11:$U$47,2,)</f>
        <v>Europe and Central Asia</v>
      </c>
      <c r="H2828" s="156" t="s">
        <v>576</v>
      </c>
      <c r="I2828" s="156" t="s">
        <v>430</v>
      </c>
      <c r="J2828" s="158">
        <v>2633097</v>
      </c>
      <c r="K2828" s="159"/>
      <c r="L2828" s="182" t="s">
        <v>67</v>
      </c>
      <c r="N2828" s="119"/>
    </row>
    <row r="2829" spans="1:14" s="17" customFormat="1" x14ac:dyDescent="0.25">
      <c r="A2829" s="154">
        <v>44501</v>
      </c>
      <c r="B2829" s="155" t="s">
        <v>58</v>
      </c>
      <c r="C2829" s="155" t="s">
        <v>58</v>
      </c>
      <c r="D2829" s="156" t="s">
        <v>398</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398</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385</v>
      </c>
      <c r="C2831" s="155" t="s">
        <v>456</v>
      </c>
      <c r="D2831" s="156" t="s">
        <v>412</v>
      </c>
      <c r="E2831" s="156" t="s">
        <v>105</v>
      </c>
      <c r="F2831" s="156" t="s">
        <v>298</v>
      </c>
      <c r="G2831" s="157" t="str">
        <f>VLOOKUP(Repository_table[[#This Row],[Country of Destination]],$T$11:$U$47,2,)</f>
        <v>Europe and Central Asia</v>
      </c>
      <c r="H2831" s="156" t="s">
        <v>618</v>
      </c>
      <c r="I2831" s="156" t="s">
        <v>386</v>
      </c>
      <c r="J2831" s="158">
        <v>3649900</v>
      </c>
      <c r="K2831" s="159"/>
      <c r="L2831" s="182"/>
      <c r="N2831" s="119"/>
    </row>
    <row r="2832" spans="1:14" s="17" customFormat="1" ht="25" x14ac:dyDescent="0.25">
      <c r="A2832" s="154">
        <v>44503</v>
      </c>
      <c r="B2832" s="155" t="s">
        <v>296</v>
      </c>
      <c r="C2832" s="155" t="s">
        <v>297</v>
      </c>
      <c r="D2832" s="156" t="s">
        <v>402</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433</v>
      </c>
      <c r="C2833" s="155" t="s">
        <v>458</v>
      </c>
      <c r="D2833" s="156" t="s">
        <v>543</v>
      </c>
      <c r="E2833" s="156" t="s">
        <v>105</v>
      </c>
      <c r="F2833" s="156" t="s">
        <v>78</v>
      </c>
      <c r="G2833" s="157" t="str">
        <f>VLOOKUP(Repository_table[[#This Row],[Country of Destination]],$T$11:$U$47,2,)</f>
        <v>East Asia and Pacific</v>
      </c>
      <c r="H2833" s="156" t="s">
        <v>288</v>
      </c>
      <c r="I2833" s="156" t="s">
        <v>430</v>
      </c>
      <c r="J2833" s="158">
        <v>3358495</v>
      </c>
      <c r="K2833" s="159"/>
      <c r="L2833" s="182"/>
      <c r="N2833" s="119"/>
    </row>
    <row r="2834" spans="1:14" s="17" customFormat="1" x14ac:dyDescent="0.25">
      <c r="A2834" s="154">
        <v>44503</v>
      </c>
      <c r="B2834" s="155" t="s">
        <v>58</v>
      </c>
      <c r="C2834" s="155" t="s">
        <v>58</v>
      </c>
      <c r="D2834" s="156" t="s">
        <v>398</v>
      </c>
      <c r="E2834" s="156" t="s">
        <v>105</v>
      </c>
      <c r="F2834" s="156" t="s">
        <v>78</v>
      </c>
      <c r="G2834" s="157" t="str">
        <f>VLOOKUP(Repository_table[[#This Row],[Country of Destination]],$T$11:$U$47,2,)</f>
        <v>East Asia and Pacific</v>
      </c>
      <c r="H2834" s="156" t="s">
        <v>614</v>
      </c>
      <c r="I2834" s="156" t="s">
        <v>265</v>
      </c>
      <c r="J2834" s="158">
        <v>3657828</v>
      </c>
      <c r="K2834" s="159"/>
      <c r="L2834" s="182"/>
      <c r="N2834" s="119"/>
    </row>
    <row r="2835" spans="1:14" s="17" customFormat="1" x14ac:dyDescent="0.25">
      <c r="A2835" s="154">
        <v>44504</v>
      </c>
      <c r="B2835" s="155" t="s">
        <v>521</v>
      </c>
      <c r="C2835" s="155" t="s">
        <v>208</v>
      </c>
      <c r="D2835" s="156" t="s">
        <v>257</v>
      </c>
      <c r="E2835" s="156" t="s">
        <v>105</v>
      </c>
      <c r="F2835" s="156" t="s">
        <v>65</v>
      </c>
      <c r="G2835" s="157" t="str">
        <f>VLOOKUP(Repository_table[[#This Row],[Country of Destination]],$T$11:$U$47,2,)</f>
        <v>South Asia</v>
      </c>
      <c r="H2835" s="156" t="s">
        <v>447</v>
      </c>
      <c r="I2835" s="156" t="s">
        <v>258</v>
      </c>
      <c r="J2835" s="158">
        <v>3603045</v>
      </c>
      <c r="K2835" s="159"/>
      <c r="L2835" s="182"/>
      <c r="N2835" s="119"/>
    </row>
    <row r="2836" spans="1:14" s="17" customFormat="1" x14ac:dyDescent="0.25">
      <c r="A2836" s="154">
        <v>44504</v>
      </c>
      <c r="B2836" s="155" t="s">
        <v>58</v>
      </c>
      <c r="C2836" s="155" t="s">
        <v>58</v>
      </c>
      <c r="D2836" s="156" t="s">
        <v>398</v>
      </c>
      <c r="E2836" s="156" t="s">
        <v>105</v>
      </c>
      <c r="F2836" s="156" t="s">
        <v>193</v>
      </c>
      <c r="G2836" s="157" t="str">
        <f>VLOOKUP(Repository_table[[#This Row],[Country of Destination]],$T$11:$U$47,2,)</f>
        <v>Europe and Central Asia</v>
      </c>
      <c r="H2836" s="156" t="s">
        <v>561</v>
      </c>
      <c r="I2836" s="156" t="s">
        <v>265</v>
      </c>
      <c r="J2836" s="158">
        <v>2840361</v>
      </c>
      <c r="K2836" s="159"/>
      <c r="L2836" s="182"/>
      <c r="N2836" s="119"/>
    </row>
    <row r="2837" spans="1:14" s="17" customFormat="1" x14ac:dyDescent="0.25">
      <c r="A2837" s="154">
        <v>44505</v>
      </c>
      <c r="B2837" s="155" t="s">
        <v>385</v>
      </c>
      <c r="C2837" s="155" t="s">
        <v>484</v>
      </c>
      <c r="D2837" s="156" t="s">
        <v>475</v>
      </c>
      <c r="E2837" s="156" t="s">
        <v>105</v>
      </c>
      <c r="F2837" s="156" t="s">
        <v>110</v>
      </c>
      <c r="G2837" s="157" t="str">
        <f>VLOOKUP(Repository_table[[#This Row],[Country of Destination]],$T$11:$U$47,2,)</f>
        <v>East Asia and Pacific</v>
      </c>
      <c r="H2837" s="156" t="s">
        <v>580</v>
      </c>
      <c r="I2837" s="156" t="s">
        <v>386</v>
      </c>
      <c r="J2837" s="158">
        <v>3415759</v>
      </c>
      <c r="K2837" s="159"/>
      <c r="L2837" s="182"/>
      <c r="N2837" s="119"/>
    </row>
    <row r="2838" spans="1:14" s="17" customFormat="1" ht="25" x14ac:dyDescent="0.25">
      <c r="A2838" s="154">
        <v>44505</v>
      </c>
      <c r="B2838" s="155" t="s">
        <v>296</v>
      </c>
      <c r="C2838" s="155" t="s">
        <v>297</v>
      </c>
      <c r="D2838" s="156" t="s">
        <v>401</v>
      </c>
      <c r="E2838" s="156" t="s">
        <v>105</v>
      </c>
      <c r="F2838" s="156" t="s">
        <v>65</v>
      </c>
      <c r="G2838" s="157" t="str">
        <f>VLOOKUP(Repository_table[[#This Row],[Country of Destination]],$T$11:$U$47,2,)</f>
        <v>South Asia</v>
      </c>
      <c r="H2838" s="156" t="s">
        <v>513</v>
      </c>
      <c r="I2838" s="156" t="s">
        <v>300</v>
      </c>
      <c r="J2838" s="158">
        <v>3651341</v>
      </c>
      <c r="K2838" s="159"/>
      <c r="L2838" s="182"/>
      <c r="N2838" s="119"/>
    </row>
    <row r="2839" spans="1:14" s="17" customFormat="1" x14ac:dyDescent="0.25">
      <c r="A2839" s="154">
        <v>44505</v>
      </c>
      <c r="B2839" s="155" t="s">
        <v>58</v>
      </c>
      <c r="C2839" s="155" t="s">
        <v>58</v>
      </c>
      <c r="D2839" s="156" t="s">
        <v>398</v>
      </c>
      <c r="E2839" s="156" t="s">
        <v>105</v>
      </c>
      <c r="F2839" s="156" t="s">
        <v>110</v>
      </c>
      <c r="G2839" s="157" t="str">
        <f>VLOOKUP(Repository_table[[#This Row],[Country of Destination]],$T$11:$U$47,2,)</f>
        <v>East Asia and Pacific</v>
      </c>
      <c r="H2839" s="156" t="s">
        <v>502</v>
      </c>
      <c r="I2839" s="156" t="s">
        <v>265</v>
      </c>
      <c r="J2839" s="158">
        <v>3159265</v>
      </c>
      <c r="K2839" s="159"/>
      <c r="L2839" s="182"/>
      <c r="N2839" s="119"/>
    </row>
    <row r="2840" spans="1:14" s="17" customFormat="1" x14ac:dyDescent="0.25">
      <c r="A2840" s="154">
        <v>44505</v>
      </c>
      <c r="B2840" s="155" t="s">
        <v>58</v>
      </c>
      <c r="C2840" s="155" t="s">
        <v>58</v>
      </c>
      <c r="D2840" s="156" t="s">
        <v>398</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385</v>
      </c>
      <c r="C2841" s="155" t="s">
        <v>457</v>
      </c>
      <c r="D2841" s="156" t="s">
        <v>412</v>
      </c>
      <c r="E2841" s="156" t="s">
        <v>105</v>
      </c>
      <c r="F2841" s="156" t="s">
        <v>78</v>
      </c>
      <c r="G2841" s="157" t="str">
        <f>VLOOKUP(Repository_table[[#This Row],[Country of Destination]],$T$11:$U$47,2,)</f>
        <v>East Asia and Pacific</v>
      </c>
      <c r="H2841" s="156" t="s">
        <v>367</v>
      </c>
      <c r="I2841" s="156" t="s">
        <v>386</v>
      </c>
      <c r="J2841" s="158">
        <v>3667172</v>
      </c>
      <c r="K2841" s="159"/>
      <c r="L2841" s="182"/>
      <c r="N2841" s="119"/>
    </row>
    <row r="2842" spans="1:14" s="17" customFormat="1" ht="25" x14ac:dyDescent="0.25">
      <c r="A2842" s="154">
        <v>44506</v>
      </c>
      <c r="B2842" s="155" t="s">
        <v>433</v>
      </c>
      <c r="C2842" s="155" t="s">
        <v>458</v>
      </c>
      <c r="D2842" s="156" t="s">
        <v>543</v>
      </c>
      <c r="E2842" s="156" t="s">
        <v>105</v>
      </c>
      <c r="F2842" s="156" t="s">
        <v>533</v>
      </c>
      <c r="G2842" s="157" t="str">
        <f>VLOOKUP(Repository_table[[#This Row],[Country of Destination]],$T$11:$U$47,2,)</f>
        <v>Europe and Central Asia</v>
      </c>
      <c r="H2842" s="156" t="s">
        <v>405</v>
      </c>
      <c r="I2842" s="156" t="s">
        <v>430</v>
      </c>
      <c r="J2842" s="158">
        <v>3120773</v>
      </c>
      <c r="K2842" s="159"/>
      <c r="L2842" s="182"/>
      <c r="N2842" s="119"/>
    </row>
    <row r="2843" spans="1:14" s="17" customFormat="1" x14ac:dyDescent="0.25">
      <c r="A2843" s="154">
        <v>44506</v>
      </c>
      <c r="B2843" s="155" t="s">
        <v>58</v>
      </c>
      <c r="C2843" s="155" t="s">
        <v>58</v>
      </c>
      <c r="D2843" s="156" t="s">
        <v>398</v>
      </c>
      <c r="E2843" s="156" t="s">
        <v>105</v>
      </c>
      <c r="F2843" s="156" t="s">
        <v>106</v>
      </c>
      <c r="G2843" s="157" t="str">
        <f>VLOOKUP(Repository_table[[#This Row],[Country of Destination]],$T$11:$U$47,2,)</f>
        <v>Europe and Central Asia</v>
      </c>
      <c r="H2843" s="156" t="s">
        <v>485</v>
      </c>
      <c r="I2843" s="156" t="s">
        <v>265</v>
      </c>
      <c r="J2843" s="158">
        <v>3671947</v>
      </c>
      <c r="K2843" s="159"/>
      <c r="L2843" s="182"/>
      <c r="N2843" s="119"/>
    </row>
    <row r="2844" spans="1:14" s="17" customFormat="1" ht="25" x14ac:dyDescent="0.25">
      <c r="A2844" s="154">
        <v>44507</v>
      </c>
      <c r="B2844" s="155" t="s">
        <v>296</v>
      </c>
      <c r="C2844" s="155" t="s">
        <v>297</v>
      </c>
      <c r="D2844" s="156" t="s">
        <v>401</v>
      </c>
      <c r="E2844" s="156" t="s">
        <v>105</v>
      </c>
      <c r="F2844" s="156" t="s">
        <v>78</v>
      </c>
      <c r="G2844" s="157" t="str">
        <f>VLOOKUP(Repository_table[[#This Row],[Country of Destination]],$T$11:$U$47,2,)</f>
        <v>East Asia and Pacific</v>
      </c>
      <c r="H2844" s="156" t="s">
        <v>461</v>
      </c>
      <c r="I2844" s="156" t="s">
        <v>300</v>
      </c>
      <c r="J2844" s="158">
        <v>3520822</v>
      </c>
      <c r="K2844" s="159"/>
      <c r="L2844" s="182"/>
      <c r="N2844" s="119"/>
    </row>
    <row r="2845" spans="1:14" s="17" customFormat="1" x14ac:dyDescent="0.25">
      <c r="A2845" s="154">
        <v>44508</v>
      </c>
      <c r="B2845" s="155" t="s">
        <v>385</v>
      </c>
      <c r="C2845" s="155" t="s">
        <v>456</v>
      </c>
      <c r="D2845" s="156" t="s">
        <v>412</v>
      </c>
      <c r="E2845" s="156" t="s">
        <v>105</v>
      </c>
      <c r="F2845" s="156" t="s">
        <v>69</v>
      </c>
      <c r="G2845" s="157" t="str">
        <f>VLOOKUP(Repository_table[[#This Row],[Country of Destination]],$T$11:$U$47,2,)</f>
        <v>East Asia and Pacific</v>
      </c>
      <c r="H2845" s="156" t="s">
        <v>337</v>
      </c>
      <c r="I2845" s="156" t="s">
        <v>386</v>
      </c>
      <c r="J2845" s="158">
        <v>3261178</v>
      </c>
      <c r="K2845" s="159"/>
      <c r="L2845" s="182"/>
      <c r="N2845" s="119"/>
    </row>
    <row r="2846" spans="1:14" s="17" customFormat="1" ht="25" x14ac:dyDescent="0.25">
      <c r="A2846" s="154">
        <v>44508</v>
      </c>
      <c r="B2846" s="155" t="s">
        <v>296</v>
      </c>
      <c r="C2846" s="155" t="s">
        <v>297</v>
      </c>
      <c r="D2846" s="156" t="s">
        <v>401</v>
      </c>
      <c r="E2846" s="156" t="s">
        <v>105</v>
      </c>
      <c r="F2846" s="156" t="s">
        <v>173</v>
      </c>
      <c r="G2846" s="157" t="str">
        <f>VLOOKUP(Repository_table[[#This Row],[Country of Destination]],$T$11:$U$47,2,)</f>
        <v>Latin America and the Caribbean</v>
      </c>
      <c r="H2846" s="156" t="s">
        <v>469</v>
      </c>
      <c r="I2846" s="156" t="s">
        <v>300</v>
      </c>
      <c r="J2846" s="158">
        <v>3515829</v>
      </c>
      <c r="K2846" s="159"/>
      <c r="L2846" s="182"/>
      <c r="N2846" s="119"/>
    </row>
    <row r="2847" spans="1:14" s="17" customFormat="1" x14ac:dyDescent="0.25">
      <c r="A2847" s="154">
        <v>44508</v>
      </c>
      <c r="B2847" s="155" t="s">
        <v>521</v>
      </c>
      <c r="C2847" s="155" t="s">
        <v>207</v>
      </c>
      <c r="D2847" s="156" t="s">
        <v>257</v>
      </c>
      <c r="E2847" s="156" t="s">
        <v>105</v>
      </c>
      <c r="F2847" s="156" t="s">
        <v>106</v>
      </c>
      <c r="G2847" s="157" t="str">
        <f>VLOOKUP(Repository_table[[#This Row],[Country of Destination]],$T$11:$U$47,2,)</f>
        <v>Europe and Central Asia</v>
      </c>
      <c r="H2847" s="156" t="s">
        <v>586</v>
      </c>
      <c r="I2847" s="156" t="s">
        <v>258</v>
      </c>
      <c r="J2847" s="158">
        <v>3232837</v>
      </c>
      <c r="K2847" s="159"/>
      <c r="L2847" s="182"/>
      <c r="N2847" s="119"/>
    </row>
    <row r="2848" spans="1:14" s="17" customFormat="1" x14ac:dyDescent="0.25">
      <c r="A2848" s="154">
        <v>44508</v>
      </c>
      <c r="B2848" s="155" t="s">
        <v>58</v>
      </c>
      <c r="C2848" s="155" t="s">
        <v>58</v>
      </c>
      <c r="D2848" s="156" t="s">
        <v>398</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398</v>
      </c>
      <c r="E2849" s="156" t="s">
        <v>105</v>
      </c>
      <c r="F2849" s="156" t="s">
        <v>193</v>
      </c>
      <c r="G2849" s="157" t="str">
        <f>VLOOKUP(Repository_table[[#This Row],[Country of Destination]],$T$11:$U$47,2,)</f>
        <v>Europe and Central Asia</v>
      </c>
      <c r="H2849" s="156" t="s">
        <v>615</v>
      </c>
      <c r="I2849" s="156" t="s">
        <v>265</v>
      </c>
      <c r="J2849" s="158">
        <v>3657225</v>
      </c>
      <c r="K2849" s="159"/>
      <c r="L2849" s="182"/>
      <c r="N2849" s="119"/>
    </row>
    <row r="2850" spans="1:14" s="17" customFormat="1" x14ac:dyDescent="0.25">
      <c r="A2850" s="154">
        <v>44509</v>
      </c>
      <c r="B2850" s="155" t="s">
        <v>58</v>
      </c>
      <c r="C2850" s="155" t="s">
        <v>58</v>
      </c>
      <c r="D2850" s="156" t="s">
        <v>398</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401</v>
      </c>
      <c r="E2851" s="156" t="s">
        <v>105</v>
      </c>
      <c r="F2851" s="156" t="s">
        <v>69</v>
      </c>
      <c r="G2851" s="157" t="str">
        <f>VLOOKUP(Repository_table[[#This Row],[Country of Destination]],$T$11:$U$47,2,)</f>
        <v>East Asia and Pacific</v>
      </c>
      <c r="H2851" s="156" t="s">
        <v>566</v>
      </c>
      <c r="I2851" s="156" t="s">
        <v>300</v>
      </c>
      <c r="J2851" s="158">
        <v>2522854</v>
      </c>
      <c r="K2851" s="159"/>
      <c r="L2851" s="182"/>
      <c r="N2851" s="119"/>
    </row>
    <row r="2852" spans="1:14" s="17" customFormat="1" ht="25" x14ac:dyDescent="0.25">
      <c r="A2852" s="154">
        <v>44510</v>
      </c>
      <c r="B2852" s="155" t="s">
        <v>433</v>
      </c>
      <c r="C2852" s="155" t="s">
        <v>458</v>
      </c>
      <c r="D2852" s="156" t="s">
        <v>543</v>
      </c>
      <c r="E2852" s="156" t="s">
        <v>105</v>
      </c>
      <c r="F2852" s="156" t="s">
        <v>78</v>
      </c>
      <c r="G2852" s="157" t="str">
        <f>VLOOKUP(Repository_table[[#This Row],[Country of Destination]],$T$11:$U$47,2,)</f>
        <v>East Asia and Pacific</v>
      </c>
      <c r="H2852" s="156" t="s">
        <v>212</v>
      </c>
      <c r="I2852" s="156" t="s">
        <v>430</v>
      </c>
      <c r="J2852" s="158">
        <v>1746945</v>
      </c>
      <c r="K2852" s="159"/>
      <c r="L2852" s="182"/>
      <c r="N2852" s="119"/>
    </row>
    <row r="2853" spans="1:14" s="17" customFormat="1" x14ac:dyDescent="0.25">
      <c r="A2853" s="154">
        <v>44510</v>
      </c>
      <c r="B2853" s="155" t="s">
        <v>58</v>
      </c>
      <c r="C2853" s="155" t="s">
        <v>58</v>
      </c>
      <c r="D2853" s="156" t="s">
        <v>398</v>
      </c>
      <c r="E2853" s="156" t="s">
        <v>105</v>
      </c>
      <c r="F2853" s="156" t="s">
        <v>69</v>
      </c>
      <c r="G2853" s="157" t="str">
        <f>VLOOKUP(Repository_table[[#This Row],[Country of Destination]],$T$11:$U$47,2,)</f>
        <v>East Asia and Pacific</v>
      </c>
      <c r="H2853" s="156" t="s">
        <v>597</v>
      </c>
      <c r="I2853" s="156" t="s">
        <v>265</v>
      </c>
      <c r="J2853" s="158">
        <v>3227523</v>
      </c>
      <c r="K2853" s="159"/>
      <c r="L2853" s="182"/>
      <c r="N2853" s="119"/>
    </row>
    <row r="2854" spans="1:14" s="17" customFormat="1" x14ac:dyDescent="0.25">
      <c r="A2854" s="154">
        <v>44511</v>
      </c>
      <c r="B2854" s="155" t="s">
        <v>58</v>
      </c>
      <c r="C2854" s="155" t="s">
        <v>58</v>
      </c>
      <c r="D2854" s="156" t="s">
        <v>398</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385</v>
      </c>
      <c r="C2855" s="155" t="s">
        <v>456</v>
      </c>
      <c r="D2855" s="156" t="s">
        <v>412</v>
      </c>
      <c r="E2855" s="156" t="s">
        <v>105</v>
      </c>
      <c r="F2855" s="156" t="s">
        <v>65</v>
      </c>
      <c r="G2855" s="157" t="str">
        <f>VLOOKUP(Repository_table[[#This Row],[Country of Destination]],$T$11:$U$47,2,)</f>
        <v>South Asia</v>
      </c>
      <c r="H2855" s="156" t="s">
        <v>210</v>
      </c>
      <c r="I2855" s="156" t="s">
        <v>386</v>
      </c>
      <c r="J2855" s="158">
        <v>3739293</v>
      </c>
      <c r="K2855" s="159"/>
      <c r="L2855" s="182"/>
      <c r="N2855" s="119"/>
    </row>
    <row r="2856" spans="1:14" s="17" customFormat="1" x14ac:dyDescent="0.25">
      <c r="A2856" s="154">
        <v>44512</v>
      </c>
      <c r="B2856" s="155" t="s">
        <v>385</v>
      </c>
      <c r="C2856" s="155" t="s">
        <v>457</v>
      </c>
      <c r="D2856" s="156" t="s">
        <v>412</v>
      </c>
      <c r="E2856" s="156" t="s">
        <v>105</v>
      </c>
      <c r="F2856" s="156" t="s">
        <v>78</v>
      </c>
      <c r="G2856" s="157" t="str">
        <f>VLOOKUP(Repository_table[[#This Row],[Country of Destination]],$T$11:$U$47,2,)</f>
        <v>East Asia and Pacific</v>
      </c>
      <c r="H2856" s="156" t="s">
        <v>276</v>
      </c>
      <c r="I2856" s="156" t="s">
        <v>386</v>
      </c>
      <c r="J2856" s="158">
        <v>3777147</v>
      </c>
      <c r="K2856" s="159"/>
      <c r="L2856" s="182"/>
      <c r="N2856" s="119"/>
    </row>
    <row r="2857" spans="1:14" s="17" customFormat="1" ht="25" x14ac:dyDescent="0.25">
      <c r="A2857" s="154">
        <v>44512</v>
      </c>
      <c r="B2857" s="155" t="s">
        <v>296</v>
      </c>
      <c r="C2857" s="155" t="s">
        <v>297</v>
      </c>
      <c r="D2857" s="156" t="s">
        <v>401</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433</v>
      </c>
      <c r="C2858" s="155" t="s">
        <v>458</v>
      </c>
      <c r="D2858" s="156" t="s">
        <v>543</v>
      </c>
      <c r="E2858" s="156" t="s">
        <v>105</v>
      </c>
      <c r="F2858" s="156" t="s">
        <v>69</v>
      </c>
      <c r="G2858" s="157" t="str">
        <f>VLOOKUP(Repository_table[[#This Row],[Country of Destination]],$T$11:$U$47,2,)</f>
        <v>East Asia and Pacific</v>
      </c>
      <c r="H2858" s="156" t="s">
        <v>205</v>
      </c>
      <c r="I2858" s="156" t="s">
        <v>430</v>
      </c>
      <c r="J2858" s="158">
        <v>3233118</v>
      </c>
      <c r="K2858" s="159"/>
      <c r="L2858" s="182"/>
      <c r="N2858" s="119"/>
    </row>
    <row r="2859" spans="1:14" s="17" customFormat="1" x14ac:dyDescent="0.25">
      <c r="A2859" s="154">
        <v>44512</v>
      </c>
      <c r="B2859" s="155" t="s">
        <v>58</v>
      </c>
      <c r="C2859" s="155" t="s">
        <v>58</v>
      </c>
      <c r="D2859" s="156" t="s">
        <v>398</v>
      </c>
      <c r="E2859" s="156" t="s">
        <v>105</v>
      </c>
      <c r="F2859" s="156" t="s">
        <v>121</v>
      </c>
      <c r="G2859" s="157" t="str">
        <f>VLOOKUP(Repository_table[[#This Row],[Country of Destination]],$T$11:$U$47,2,)</f>
        <v>Europe and Central Asia</v>
      </c>
      <c r="H2859" s="156" t="s">
        <v>353</v>
      </c>
      <c r="I2859" s="156" t="s">
        <v>265</v>
      </c>
      <c r="J2859" s="158">
        <v>3112299</v>
      </c>
      <c r="K2859" s="159"/>
      <c r="L2859" s="182"/>
      <c r="N2859" s="119"/>
    </row>
    <row r="2860" spans="1:14" s="17" customFormat="1" ht="25" x14ac:dyDescent="0.25">
      <c r="A2860" s="154">
        <v>44513</v>
      </c>
      <c r="B2860" s="155" t="s">
        <v>296</v>
      </c>
      <c r="C2860" s="155" t="s">
        <v>297</v>
      </c>
      <c r="D2860" s="156" t="s">
        <v>401</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433</v>
      </c>
      <c r="C2861" s="155" t="s">
        <v>458</v>
      </c>
      <c r="D2861" s="156" t="s">
        <v>543</v>
      </c>
      <c r="E2861" s="156" t="s">
        <v>105</v>
      </c>
      <c r="F2861" s="156" t="s">
        <v>113</v>
      </c>
      <c r="G2861" s="157" t="str">
        <f>VLOOKUP(Repository_table[[#This Row],[Country of Destination]],$T$11:$U$47,2,)</f>
        <v>South Asia</v>
      </c>
      <c r="H2861" s="156" t="s">
        <v>467</v>
      </c>
      <c r="I2861" s="156" t="s">
        <v>430</v>
      </c>
      <c r="J2861" s="158">
        <v>2489713</v>
      </c>
      <c r="K2861" s="159"/>
      <c r="L2861" s="182"/>
      <c r="N2861" s="119"/>
    </row>
    <row r="2862" spans="1:14" s="17" customFormat="1" x14ac:dyDescent="0.25">
      <c r="A2862" s="154">
        <v>44513</v>
      </c>
      <c r="B2862" s="155" t="s">
        <v>58</v>
      </c>
      <c r="C2862" s="155" t="s">
        <v>58</v>
      </c>
      <c r="D2862" s="156" t="s">
        <v>398</v>
      </c>
      <c r="E2862" s="156" t="s">
        <v>105</v>
      </c>
      <c r="F2862" s="156" t="s">
        <v>271</v>
      </c>
      <c r="G2862" s="157" t="str">
        <f>VLOOKUP(Repository_table[[#This Row],[Country of Destination]],$T$11:$U$47,2,)</f>
        <v>Latin America and the Caribbean</v>
      </c>
      <c r="H2862" s="156" t="s">
        <v>605</v>
      </c>
      <c r="I2862" s="156" t="s">
        <v>265</v>
      </c>
      <c r="J2862" s="158">
        <v>638982</v>
      </c>
      <c r="K2862" s="159"/>
      <c r="L2862" s="182" t="s">
        <v>57</v>
      </c>
      <c r="N2862" s="119"/>
    </row>
    <row r="2863" spans="1:14" s="17" customFormat="1" x14ac:dyDescent="0.25">
      <c r="A2863" s="154">
        <v>44513</v>
      </c>
      <c r="B2863" s="155" t="s">
        <v>58</v>
      </c>
      <c r="C2863" s="155" t="s">
        <v>58</v>
      </c>
      <c r="D2863" s="156" t="s">
        <v>398</v>
      </c>
      <c r="E2863" s="156" t="s">
        <v>105</v>
      </c>
      <c r="F2863" s="156" t="s">
        <v>200</v>
      </c>
      <c r="G2863" s="157" t="str">
        <f>VLOOKUP(Repository_table[[#This Row],[Country of Destination]],$T$11:$U$47,2,)</f>
        <v>Europe and Central Asia</v>
      </c>
      <c r="H2863" s="156" t="s">
        <v>605</v>
      </c>
      <c r="I2863" s="156" t="s">
        <v>265</v>
      </c>
      <c r="J2863" s="158">
        <v>2274299</v>
      </c>
      <c r="K2863" s="159"/>
      <c r="L2863" s="182" t="s">
        <v>57</v>
      </c>
      <c r="N2863" s="119"/>
    </row>
    <row r="2864" spans="1:14" s="17" customFormat="1" x14ac:dyDescent="0.25">
      <c r="A2864" s="154">
        <v>44514</v>
      </c>
      <c r="B2864" s="155" t="s">
        <v>385</v>
      </c>
      <c r="C2864" s="155" t="s">
        <v>456</v>
      </c>
      <c r="D2864" s="156" t="s">
        <v>412</v>
      </c>
      <c r="E2864" s="156" t="s">
        <v>105</v>
      </c>
      <c r="F2864" s="156" t="s">
        <v>69</v>
      </c>
      <c r="G2864" s="157" t="str">
        <f>VLOOKUP(Repository_table[[#This Row],[Country of Destination]],$T$11:$U$47,2,)</f>
        <v>East Asia and Pacific</v>
      </c>
      <c r="H2864" s="156" t="s">
        <v>203</v>
      </c>
      <c r="I2864" s="156" t="s">
        <v>386</v>
      </c>
      <c r="J2864" s="158">
        <v>3700499</v>
      </c>
      <c r="K2864" s="159"/>
      <c r="L2864" s="182"/>
      <c r="N2864" s="119"/>
    </row>
    <row r="2865" spans="1:14" s="17" customFormat="1" ht="25" x14ac:dyDescent="0.25">
      <c r="A2865" s="154">
        <v>44514</v>
      </c>
      <c r="B2865" s="155" t="s">
        <v>296</v>
      </c>
      <c r="C2865" s="155" t="s">
        <v>297</v>
      </c>
      <c r="D2865" s="156" t="s">
        <v>401</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401</v>
      </c>
      <c r="E2866" s="156" t="s">
        <v>105</v>
      </c>
      <c r="F2866" s="156" t="s">
        <v>599</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521</v>
      </c>
      <c r="C2867" s="155" t="s">
        <v>208</v>
      </c>
      <c r="D2867" s="156" t="s">
        <v>257</v>
      </c>
      <c r="E2867" s="156" t="s">
        <v>105</v>
      </c>
      <c r="F2867" s="156" t="s">
        <v>66</v>
      </c>
      <c r="G2867" s="157" t="str">
        <f>VLOOKUP(Repository_table[[#This Row],[Country of Destination]],$T$11:$U$47,2,)</f>
        <v>Europe and Central Asia</v>
      </c>
      <c r="H2867" s="156" t="s">
        <v>569</v>
      </c>
      <c r="I2867" s="156" t="s">
        <v>258</v>
      </c>
      <c r="J2867" s="158">
        <v>3501426</v>
      </c>
      <c r="K2867" s="159"/>
      <c r="L2867" s="182"/>
      <c r="N2867" s="119"/>
    </row>
    <row r="2868" spans="1:14" s="17" customFormat="1" x14ac:dyDescent="0.25">
      <c r="A2868" s="154">
        <v>44514</v>
      </c>
      <c r="B2868" s="155" t="s">
        <v>58</v>
      </c>
      <c r="C2868" s="155" t="s">
        <v>58</v>
      </c>
      <c r="D2868" s="156" t="s">
        <v>398</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433</v>
      </c>
      <c r="C2869" s="155" t="s">
        <v>458</v>
      </c>
      <c r="D2869" s="156" t="s">
        <v>459</v>
      </c>
      <c r="E2869" s="156" t="s">
        <v>105</v>
      </c>
      <c r="F2869" s="156" t="s">
        <v>110</v>
      </c>
      <c r="G2869" s="157" t="str">
        <f>VLOOKUP(Repository_table[[#This Row],[Country of Destination]],$T$11:$U$47,2,)</f>
        <v>East Asia and Pacific</v>
      </c>
      <c r="H2869" s="156" t="s">
        <v>366</v>
      </c>
      <c r="I2869" s="156" t="s">
        <v>430</v>
      </c>
      <c r="J2869" s="158">
        <v>3351546</v>
      </c>
      <c r="K2869" s="159"/>
      <c r="L2869" s="182"/>
      <c r="N2869" s="119"/>
    </row>
    <row r="2870" spans="1:14" s="17" customFormat="1" x14ac:dyDescent="0.25">
      <c r="A2870" s="154">
        <v>44515</v>
      </c>
      <c r="B2870" s="155" t="s">
        <v>58</v>
      </c>
      <c r="C2870" s="155" t="s">
        <v>58</v>
      </c>
      <c r="D2870" s="156" t="s">
        <v>398</v>
      </c>
      <c r="E2870" s="156" t="s">
        <v>105</v>
      </c>
      <c r="F2870" s="156" t="s">
        <v>110</v>
      </c>
      <c r="G2870" s="157" t="str">
        <f>VLOOKUP(Repository_table[[#This Row],[Country of Destination]],$T$11:$U$47,2,)</f>
        <v>East Asia and Pacific</v>
      </c>
      <c r="H2870" s="156" t="s">
        <v>511</v>
      </c>
      <c r="I2870" s="156" t="s">
        <v>265</v>
      </c>
      <c r="J2870" s="158">
        <v>3697904</v>
      </c>
      <c r="K2870" s="159"/>
      <c r="L2870" s="182"/>
      <c r="N2870" s="119"/>
    </row>
    <row r="2871" spans="1:14" s="17" customFormat="1" x14ac:dyDescent="0.25">
      <c r="A2871" s="154">
        <v>44516</v>
      </c>
      <c r="B2871" s="155" t="s">
        <v>385</v>
      </c>
      <c r="C2871" s="155" t="s">
        <v>456</v>
      </c>
      <c r="D2871" s="156" t="s">
        <v>412</v>
      </c>
      <c r="E2871" s="156" t="s">
        <v>105</v>
      </c>
      <c r="F2871" s="156" t="s">
        <v>69</v>
      </c>
      <c r="G2871" s="157" t="str">
        <f>VLOOKUP(Repository_table[[#This Row],[Country of Destination]],$T$11:$U$47,2,)</f>
        <v>East Asia and Pacific</v>
      </c>
      <c r="H2871" s="156" t="s">
        <v>600</v>
      </c>
      <c r="I2871" s="156" t="s">
        <v>386</v>
      </c>
      <c r="J2871" s="158">
        <v>3402431</v>
      </c>
      <c r="K2871" s="159"/>
      <c r="L2871" s="182"/>
      <c r="N2871" s="119"/>
    </row>
    <row r="2872" spans="1:14" s="17" customFormat="1" ht="25" x14ac:dyDescent="0.25">
      <c r="A2872" s="154">
        <v>44516</v>
      </c>
      <c r="B2872" s="155" t="s">
        <v>296</v>
      </c>
      <c r="C2872" s="155" t="s">
        <v>297</v>
      </c>
      <c r="D2872" s="156" t="s">
        <v>401</v>
      </c>
      <c r="E2872" s="156" t="s">
        <v>105</v>
      </c>
      <c r="F2872" s="156" t="s">
        <v>106</v>
      </c>
      <c r="G2872" s="157" t="str">
        <f>VLOOKUP(Repository_table[[#This Row],[Country of Destination]],$T$11:$U$47,2,)</f>
        <v>Europe and Central Asia</v>
      </c>
      <c r="H2872" s="156" t="s">
        <v>466</v>
      </c>
      <c r="I2872" s="156" t="s">
        <v>300</v>
      </c>
      <c r="J2872" s="158">
        <v>3690080</v>
      </c>
      <c r="K2872" s="159"/>
      <c r="L2872" s="182"/>
      <c r="N2872" s="119"/>
    </row>
    <row r="2873" spans="1:14" s="17" customFormat="1" x14ac:dyDescent="0.25">
      <c r="A2873" s="154">
        <v>44516</v>
      </c>
      <c r="B2873" s="155" t="s">
        <v>58</v>
      </c>
      <c r="C2873" s="155" t="s">
        <v>58</v>
      </c>
      <c r="D2873" s="156" t="s">
        <v>398</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401</v>
      </c>
      <c r="E2874" s="156" t="s">
        <v>105</v>
      </c>
      <c r="F2874" s="156" t="s">
        <v>236</v>
      </c>
      <c r="G2874" s="157" t="str">
        <f>VLOOKUP(Repository_table[[#This Row],[Country of Destination]],$T$11:$U$47,2,)</f>
        <v>Europe and Central Asia</v>
      </c>
      <c r="H2874" s="156" t="s">
        <v>610</v>
      </c>
      <c r="I2874" s="156" t="s">
        <v>300</v>
      </c>
      <c r="J2874" s="158">
        <v>3212108</v>
      </c>
      <c r="K2874" s="159"/>
      <c r="L2874" s="182"/>
      <c r="N2874" s="119"/>
    </row>
    <row r="2875" spans="1:14" s="17" customFormat="1" x14ac:dyDescent="0.25">
      <c r="A2875" s="154">
        <v>44517</v>
      </c>
      <c r="B2875" s="155" t="s">
        <v>521</v>
      </c>
      <c r="C2875" s="155" t="s">
        <v>207</v>
      </c>
      <c r="D2875" s="156" t="s">
        <v>257</v>
      </c>
      <c r="E2875" s="156" t="s">
        <v>105</v>
      </c>
      <c r="F2875" s="156" t="s">
        <v>65</v>
      </c>
      <c r="G2875" s="157" t="str">
        <f>VLOOKUP(Repository_table[[#This Row],[Country of Destination]],$T$11:$U$47,2,)</f>
        <v>South Asia</v>
      </c>
      <c r="H2875" s="156" t="s">
        <v>559</v>
      </c>
      <c r="I2875" s="156" t="s">
        <v>258</v>
      </c>
      <c r="J2875" s="158">
        <v>3813232</v>
      </c>
      <c r="K2875" s="159"/>
      <c r="L2875" s="182"/>
      <c r="N2875" s="119"/>
    </row>
    <row r="2876" spans="1:14" s="17" customFormat="1" ht="25" x14ac:dyDescent="0.25">
      <c r="A2876" s="154">
        <v>44517</v>
      </c>
      <c r="B2876" s="155" t="s">
        <v>433</v>
      </c>
      <c r="C2876" s="155" t="s">
        <v>458</v>
      </c>
      <c r="D2876" s="156" t="s">
        <v>543</v>
      </c>
      <c r="E2876" s="156" t="s">
        <v>105</v>
      </c>
      <c r="F2876" s="156" t="s">
        <v>106</v>
      </c>
      <c r="G2876" s="157" t="str">
        <f>VLOOKUP(Repository_table[[#This Row],[Country of Destination]],$T$11:$U$47,2,)</f>
        <v>Europe and Central Asia</v>
      </c>
      <c r="H2876" s="156" t="s">
        <v>383</v>
      </c>
      <c r="I2876" s="156" t="s">
        <v>430</v>
      </c>
      <c r="J2876" s="158">
        <v>3509753</v>
      </c>
      <c r="K2876" s="159"/>
      <c r="L2876" s="182"/>
      <c r="N2876" s="119"/>
    </row>
    <row r="2877" spans="1:14" s="17" customFormat="1" x14ac:dyDescent="0.25">
      <c r="A2877" s="154">
        <v>44517</v>
      </c>
      <c r="B2877" s="155" t="s">
        <v>58</v>
      </c>
      <c r="C2877" s="155" t="s">
        <v>58</v>
      </c>
      <c r="D2877" s="156" t="s">
        <v>398</v>
      </c>
      <c r="E2877" s="156" t="s">
        <v>105</v>
      </c>
      <c r="F2877" s="156" t="s">
        <v>121</v>
      </c>
      <c r="G2877" s="157" t="str">
        <f>VLOOKUP(Repository_table[[#This Row],[Country of Destination]],$T$11:$U$47,2,)</f>
        <v>Europe and Central Asia</v>
      </c>
      <c r="H2877" s="156" t="s">
        <v>537</v>
      </c>
      <c r="I2877" s="156" t="s">
        <v>265</v>
      </c>
      <c r="J2877" s="158">
        <v>3047554</v>
      </c>
      <c r="K2877" s="159"/>
      <c r="L2877" s="182"/>
      <c r="N2877" s="119"/>
    </row>
    <row r="2878" spans="1:14" s="17" customFormat="1" x14ac:dyDescent="0.25">
      <c r="A2878" s="154">
        <v>44518</v>
      </c>
      <c r="B2878" s="155" t="s">
        <v>385</v>
      </c>
      <c r="C2878" s="155" t="s">
        <v>457</v>
      </c>
      <c r="D2878" s="156" t="s">
        <v>475</v>
      </c>
      <c r="E2878" s="156" t="s">
        <v>105</v>
      </c>
      <c r="F2878" s="156" t="s">
        <v>110</v>
      </c>
      <c r="G2878" s="157" t="str">
        <f>VLOOKUP(Repository_table[[#This Row],[Country of Destination]],$T$11:$U$47,2,)</f>
        <v>East Asia and Pacific</v>
      </c>
      <c r="H2878" s="156" t="s">
        <v>299</v>
      </c>
      <c r="I2878" s="156" t="s">
        <v>386</v>
      </c>
      <c r="J2878" s="158">
        <v>3696503</v>
      </c>
      <c r="K2878" s="159"/>
      <c r="L2878" s="182"/>
      <c r="N2878" s="119"/>
    </row>
    <row r="2879" spans="1:14" s="17" customFormat="1" x14ac:dyDescent="0.25">
      <c r="A2879" s="154">
        <v>44518</v>
      </c>
      <c r="B2879" s="155" t="s">
        <v>58</v>
      </c>
      <c r="C2879" s="155" t="s">
        <v>58</v>
      </c>
      <c r="D2879" s="156" t="s">
        <v>398</v>
      </c>
      <c r="E2879" s="156" t="s">
        <v>105</v>
      </c>
      <c r="F2879" s="156" t="s">
        <v>69</v>
      </c>
      <c r="G2879" s="157" t="str">
        <f>VLOOKUP(Repository_table[[#This Row],[Country of Destination]],$T$11:$U$47,2,)</f>
        <v>East Asia and Pacific</v>
      </c>
      <c r="H2879" s="156" t="s">
        <v>587</v>
      </c>
      <c r="I2879" s="156" t="s">
        <v>265</v>
      </c>
      <c r="J2879" s="158">
        <v>3647253</v>
      </c>
      <c r="K2879" s="159"/>
      <c r="L2879" s="182"/>
      <c r="N2879" s="119"/>
    </row>
    <row r="2880" spans="1:14" s="17" customFormat="1" x14ac:dyDescent="0.25">
      <c r="A2880" s="154">
        <v>44518</v>
      </c>
      <c r="B2880" s="155" t="s">
        <v>58</v>
      </c>
      <c r="C2880" s="155" t="s">
        <v>58</v>
      </c>
      <c r="D2880" s="156" t="s">
        <v>398</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462</v>
      </c>
      <c r="C2881" s="155" t="s">
        <v>86</v>
      </c>
      <c r="D2881" s="156" t="s">
        <v>525</v>
      </c>
      <c r="E2881" s="156" t="s">
        <v>105</v>
      </c>
      <c r="F2881" s="156" t="s">
        <v>181</v>
      </c>
      <c r="G2881" s="157" t="str">
        <f>VLOOKUP(Repository_table[[#This Row],[Country of Destination]],$T$11:$U$47,2,)</f>
        <v>Latin America and the Caribbean</v>
      </c>
      <c r="H2881" s="156" t="s">
        <v>338</v>
      </c>
      <c r="I2881" s="156" t="s">
        <v>301</v>
      </c>
      <c r="J2881" s="158">
        <v>2780249</v>
      </c>
      <c r="K2881" s="159"/>
      <c r="L2881" s="182"/>
      <c r="N2881" s="119"/>
    </row>
    <row r="2882" spans="1:14" s="17" customFormat="1" ht="25" x14ac:dyDescent="0.25">
      <c r="A2882" s="154">
        <v>44519</v>
      </c>
      <c r="B2882" s="155" t="s">
        <v>296</v>
      </c>
      <c r="C2882" s="155" t="s">
        <v>297</v>
      </c>
      <c r="D2882" s="156" t="s">
        <v>401</v>
      </c>
      <c r="E2882" s="156" t="s">
        <v>105</v>
      </c>
      <c r="F2882" s="156" t="s">
        <v>533</v>
      </c>
      <c r="G2882" s="157" t="str">
        <f>VLOOKUP(Repository_table[[#This Row],[Country of Destination]],$T$11:$U$47,2,)</f>
        <v>Europe and Central Asia</v>
      </c>
      <c r="H2882" s="156" t="s">
        <v>351</v>
      </c>
      <c r="I2882" s="156" t="s">
        <v>300</v>
      </c>
      <c r="J2882" s="158">
        <v>3111364</v>
      </c>
      <c r="K2882" s="159"/>
      <c r="L2882" s="182"/>
      <c r="N2882" s="119"/>
    </row>
    <row r="2883" spans="1:14" s="17" customFormat="1" x14ac:dyDescent="0.25">
      <c r="A2883" s="154">
        <v>44519</v>
      </c>
      <c r="B2883" s="155" t="s">
        <v>521</v>
      </c>
      <c r="C2883" s="155" t="s">
        <v>208</v>
      </c>
      <c r="D2883" s="156" t="s">
        <v>257</v>
      </c>
      <c r="E2883" s="156" t="s">
        <v>105</v>
      </c>
      <c r="F2883" s="156" t="s">
        <v>69</v>
      </c>
      <c r="G2883" s="157" t="str">
        <f>VLOOKUP(Repository_table[[#This Row],[Country of Destination]],$T$11:$U$47,2,)</f>
        <v>East Asia and Pacific</v>
      </c>
      <c r="H2883" s="156" t="s">
        <v>617</v>
      </c>
      <c r="I2883" s="156" t="s">
        <v>258</v>
      </c>
      <c r="J2883" s="158">
        <v>473213</v>
      </c>
      <c r="K2883" s="159"/>
      <c r="L2883" s="182"/>
      <c r="N2883" s="119"/>
    </row>
    <row r="2884" spans="1:14" s="17" customFormat="1" x14ac:dyDescent="0.25">
      <c r="A2884" s="154">
        <v>44519</v>
      </c>
      <c r="B2884" s="155" t="s">
        <v>58</v>
      </c>
      <c r="C2884" s="155" t="s">
        <v>58</v>
      </c>
      <c r="D2884" s="156" t="s">
        <v>398</v>
      </c>
      <c r="E2884" s="156" t="s">
        <v>105</v>
      </c>
      <c r="F2884" s="156" t="s">
        <v>106</v>
      </c>
      <c r="G2884" s="157" t="str">
        <f>VLOOKUP(Repository_table[[#This Row],[Country of Destination]],$T$11:$U$47,2,)</f>
        <v>Europe and Central Asia</v>
      </c>
      <c r="H2884" s="156" t="s">
        <v>616</v>
      </c>
      <c r="I2884" s="156" t="s">
        <v>265</v>
      </c>
      <c r="J2884" s="158">
        <v>3692979</v>
      </c>
      <c r="K2884" s="159"/>
      <c r="L2884" s="182"/>
      <c r="N2884" s="119"/>
    </row>
    <row r="2885" spans="1:14" s="17" customFormat="1" x14ac:dyDescent="0.25">
      <c r="A2885" s="154">
        <v>44520</v>
      </c>
      <c r="B2885" s="155" t="s">
        <v>385</v>
      </c>
      <c r="C2885" s="155" t="s">
        <v>456</v>
      </c>
      <c r="D2885" s="156" t="s">
        <v>412</v>
      </c>
      <c r="E2885" s="156" t="s">
        <v>105</v>
      </c>
      <c r="F2885" s="156" t="s">
        <v>236</v>
      </c>
      <c r="G2885" s="157" t="str">
        <f>VLOOKUP(Repository_table[[#This Row],[Country of Destination]],$T$11:$U$47,2,)</f>
        <v>Europe and Central Asia</v>
      </c>
      <c r="H2885" s="156" t="s">
        <v>382</v>
      </c>
      <c r="I2885" s="156" t="s">
        <v>386</v>
      </c>
      <c r="J2885" s="158">
        <v>3674374</v>
      </c>
      <c r="K2885" s="159"/>
      <c r="L2885" s="182"/>
      <c r="N2885" s="119"/>
    </row>
    <row r="2886" spans="1:14" s="17" customFormat="1" ht="25" x14ac:dyDescent="0.25">
      <c r="A2886" s="154">
        <v>44520</v>
      </c>
      <c r="B2886" s="155" t="s">
        <v>296</v>
      </c>
      <c r="C2886" s="155" t="s">
        <v>297</v>
      </c>
      <c r="D2886" s="156" t="s">
        <v>401</v>
      </c>
      <c r="E2886" s="156" t="s">
        <v>105</v>
      </c>
      <c r="F2886" s="156" t="s">
        <v>281</v>
      </c>
      <c r="G2886" s="157" t="str">
        <f>VLOOKUP(Repository_table[[#This Row],[Country of Destination]],$T$11:$U$47,2,)</f>
        <v>Europe and Central Asia</v>
      </c>
      <c r="H2886" s="156" t="s">
        <v>374</v>
      </c>
      <c r="I2886" s="156" t="s">
        <v>300</v>
      </c>
      <c r="J2886" s="158">
        <v>3428223</v>
      </c>
      <c r="K2886" s="159"/>
      <c r="L2886" s="182"/>
      <c r="N2886" s="119"/>
    </row>
    <row r="2887" spans="1:14" s="17" customFormat="1" ht="25" x14ac:dyDescent="0.25">
      <c r="A2887" s="154">
        <v>44520</v>
      </c>
      <c r="B2887" s="155" t="s">
        <v>433</v>
      </c>
      <c r="C2887" s="155" t="s">
        <v>458</v>
      </c>
      <c r="D2887" s="156" t="s">
        <v>543</v>
      </c>
      <c r="E2887" s="156" t="s">
        <v>105</v>
      </c>
      <c r="F2887" s="156" t="s">
        <v>200</v>
      </c>
      <c r="G2887" s="157" t="str">
        <f>VLOOKUP(Repository_table[[#This Row],[Country of Destination]],$T$11:$U$47,2,)</f>
        <v>Europe and Central Asia</v>
      </c>
      <c r="H2887" s="156" t="s">
        <v>468</v>
      </c>
      <c r="I2887" s="156" t="s">
        <v>430</v>
      </c>
      <c r="J2887" s="158">
        <v>3515410</v>
      </c>
      <c r="K2887" s="159"/>
      <c r="L2887" s="182"/>
      <c r="N2887" s="119"/>
    </row>
    <row r="2888" spans="1:14" s="17" customFormat="1" x14ac:dyDescent="0.25">
      <c r="A2888" s="154">
        <v>44520</v>
      </c>
      <c r="B2888" s="155" t="s">
        <v>58</v>
      </c>
      <c r="C2888" s="155" t="s">
        <v>58</v>
      </c>
      <c r="D2888" s="156" t="s">
        <v>398</v>
      </c>
      <c r="E2888" s="156" t="s">
        <v>105</v>
      </c>
      <c r="F2888" s="156" t="s">
        <v>110</v>
      </c>
      <c r="G2888" s="157" t="str">
        <f>VLOOKUP(Repository_table[[#This Row],[Country of Destination]],$T$11:$U$47,2,)</f>
        <v>East Asia and Pacific</v>
      </c>
      <c r="H2888" s="156" t="s">
        <v>498</v>
      </c>
      <c r="I2888" s="156" t="s">
        <v>265</v>
      </c>
      <c r="J2888" s="158">
        <v>2847652</v>
      </c>
      <c r="K2888" s="159"/>
      <c r="L2888" s="182"/>
      <c r="N2888" s="119"/>
    </row>
    <row r="2889" spans="1:14" s="17" customFormat="1" ht="25" x14ac:dyDescent="0.25">
      <c r="A2889" s="154">
        <v>44521</v>
      </c>
      <c r="B2889" s="155" t="s">
        <v>433</v>
      </c>
      <c r="C2889" s="155" t="s">
        <v>458</v>
      </c>
      <c r="D2889" s="156" t="s">
        <v>543</v>
      </c>
      <c r="E2889" s="156" t="s">
        <v>105</v>
      </c>
      <c r="F2889" s="156" t="s">
        <v>298</v>
      </c>
      <c r="G2889" s="157" t="str">
        <f>VLOOKUP(Repository_table[[#This Row],[Country of Destination]],$T$11:$U$47,2,)</f>
        <v>Europe and Central Asia</v>
      </c>
      <c r="H2889" s="156" t="s">
        <v>450</v>
      </c>
      <c r="I2889" s="156" t="s">
        <v>430</v>
      </c>
      <c r="J2889" s="158">
        <v>2781528</v>
      </c>
      <c r="K2889" s="159"/>
      <c r="L2889" s="182"/>
      <c r="N2889" s="119"/>
    </row>
    <row r="2890" spans="1:14" s="17" customFormat="1" x14ac:dyDescent="0.25">
      <c r="A2890" s="154">
        <v>44521</v>
      </c>
      <c r="B2890" s="155" t="s">
        <v>58</v>
      </c>
      <c r="C2890" s="155" t="s">
        <v>58</v>
      </c>
      <c r="D2890" s="156" t="s">
        <v>398</v>
      </c>
      <c r="E2890" s="156" t="s">
        <v>105</v>
      </c>
      <c r="F2890" s="156" t="s">
        <v>109</v>
      </c>
      <c r="G2890" s="157" t="str">
        <f>VLOOKUP(Repository_table[[#This Row],[Country of Destination]],$T$11:$U$47,2,)</f>
        <v>Latin America and the Caribbean</v>
      </c>
      <c r="H2890" s="156" t="s">
        <v>423</v>
      </c>
      <c r="I2890" s="156" t="s">
        <v>265</v>
      </c>
      <c r="J2890" s="158">
        <v>2956423</v>
      </c>
      <c r="K2890" s="159"/>
      <c r="L2890" s="182"/>
      <c r="N2890" s="119"/>
    </row>
    <row r="2891" spans="1:14" s="17" customFormat="1" x14ac:dyDescent="0.25">
      <c r="A2891" s="154">
        <v>44522</v>
      </c>
      <c r="B2891" s="155" t="s">
        <v>385</v>
      </c>
      <c r="C2891" s="155" t="s">
        <v>456</v>
      </c>
      <c r="D2891" s="156" t="s">
        <v>412</v>
      </c>
      <c r="E2891" s="156" t="s">
        <v>105</v>
      </c>
      <c r="F2891" s="156" t="s">
        <v>78</v>
      </c>
      <c r="G2891" s="157" t="str">
        <f>VLOOKUP(Repository_table[[#This Row],[Country of Destination]],$T$11:$U$47,2,)</f>
        <v>East Asia and Pacific</v>
      </c>
      <c r="H2891" s="156" t="s">
        <v>140</v>
      </c>
      <c r="I2891" s="156" t="s">
        <v>386</v>
      </c>
      <c r="J2891" s="158">
        <v>3378160</v>
      </c>
      <c r="K2891" s="159"/>
      <c r="L2891" s="182"/>
      <c r="N2891" s="119"/>
    </row>
    <row r="2892" spans="1:14" s="17" customFormat="1" ht="25" x14ac:dyDescent="0.25">
      <c r="A2892" s="154">
        <v>44522</v>
      </c>
      <c r="B2892" s="155" t="s">
        <v>296</v>
      </c>
      <c r="C2892" s="155" t="s">
        <v>297</v>
      </c>
      <c r="D2892" s="156" t="s">
        <v>401</v>
      </c>
      <c r="E2892" s="156" t="s">
        <v>105</v>
      </c>
      <c r="F2892" s="156" t="s">
        <v>236</v>
      </c>
      <c r="G2892" s="157" t="str">
        <f>VLOOKUP(Repository_table[[#This Row],[Country of Destination]],$T$11:$U$47,2,)</f>
        <v>Europe and Central Asia</v>
      </c>
      <c r="H2892" s="156" t="s">
        <v>424</v>
      </c>
      <c r="I2892" s="156" t="s">
        <v>300</v>
      </c>
      <c r="J2892" s="158">
        <v>3787972</v>
      </c>
      <c r="K2892" s="159"/>
      <c r="L2892" s="182"/>
      <c r="N2892" s="119"/>
    </row>
    <row r="2893" spans="1:14" s="17" customFormat="1" x14ac:dyDescent="0.25">
      <c r="A2893" s="154">
        <v>44522</v>
      </c>
      <c r="B2893" s="155" t="s">
        <v>58</v>
      </c>
      <c r="C2893" s="155" t="s">
        <v>58</v>
      </c>
      <c r="D2893" s="156" t="s">
        <v>398</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385</v>
      </c>
      <c r="C2894" s="155" t="s">
        <v>457</v>
      </c>
      <c r="D2894" s="156" t="s">
        <v>412</v>
      </c>
      <c r="E2894" s="156" t="s">
        <v>105</v>
      </c>
      <c r="F2894" s="156" t="s">
        <v>78</v>
      </c>
      <c r="G2894" s="157" t="str">
        <f>VLOOKUP(Repository_table[[#This Row],[Country of Destination]],$T$11:$U$47,2,)</f>
        <v>East Asia and Pacific</v>
      </c>
      <c r="H2894" s="156" t="s">
        <v>154</v>
      </c>
      <c r="I2894" s="156" t="s">
        <v>386</v>
      </c>
      <c r="J2894" s="158">
        <v>3666260</v>
      </c>
      <c r="K2894" s="159"/>
      <c r="L2894" s="182"/>
      <c r="N2894" s="119"/>
    </row>
    <row r="2895" spans="1:14" s="17" customFormat="1" x14ac:dyDescent="0.25">
      <c r="A2895" s="154">
        <v>44523</v>
      </c>
      <c r="B2895" s="155" t="s">
        <v>58</v>
      </c>
      <c r="C2895" s="155" t="s">
        <v>58</v>
      </c>
      <c r="D2895" s="156" t="s">
        <v>398</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385</v>
      </c>
      <c r="C2896" s="155" t="s">
        <v>456</v>
      </c>
      <c r="D2896" s="156" t="s">
        <v>412</v>
      </c>
      <c r="E2896" s="156" t="s">
        <v>105</v>
      </c>
      <c r="F2896" s="156" t="s">
        <v>298</v>
      </c>
      <c r="G2896" s="157" t="str">
        <f>VLOOKUP(Repository_table[[#This Row],[Country of Destination]],$T$11:$U$47,2,)</f>
        <v>Europe and Central Asia</v>
      </c>
      <c r="H2896" s="156" t="s">
        <v>450</v>
      </c>
      <c r="I2896" s="156" t="s">
        <v>386</v>
      </c>
      <c r="J2896" s="158">
        <v>547597</v>
      </c>
      <c r="K2896" s="159"/>
      <c r="L2896" s="182"/>
      <c r="N2896" s="119"/>
    </row>
    <row r="2897" spans="1:14" s="17" customFormat="1" ht="25" x14ac:dyDescent="0.25">
      <c r="A2897" s="154">
        <v>44524</v>
      </c>
      <c r="B2897" s="155" t="s">
        <v>296</v>
      </c>
      <c r="C2897" s="155" t="s">
        <v>297</v>
      </c>
      <c r="D2897" s="156" t="s">
        <v>401</v>
      </c>
      <c r="E2897" s="156" t="s">
        <v>105</v>
      </c>
      <c r="F2897" s="156" t="s">
        <v>360</v>
      </c>
      <c r="G2897" s="157" t="str">
        <f>VLOOKUP(Repository_table[[#This Row],[Country of Destination]],$T$11:$U$47,2,)</f>
        <v>East Asia and Pacific</v>
      </c>
      <c r="H2897" s="156" t="s">
        <v>549</v>
      </c>
      <c r="I2897" s="156" t="s">
        <v>300</v>
      </c>
      <c r="J2897" s="158">
        <v>3404337</v>
      </c>
      <c r="K2897" s="159"/>
      <c r="L2897" s="182"/>
      <c r="N2897" s="119"/>
    </row>
    <row r="2898" spans="1:14" s="17" customFormat="1" x14ac:dyDescent="0.25">
      <c r="A2898" s="154">
        <v>44524</v>
      </c>
      <c r="B2898" s="155" t="s">
        <v>521</v>
      </c>
      <c r="C2898" s="155" t="s">
        <v>208</v>
      </c>
      <c r="D2898" s="156" t="s">
        <v>257</v>
      </c>
      <c r="E2898" s="156" t="s">
        <v>105</v>
      </c>
      <c r="F2898" s="156" t="s">
        <v>106</v>
      </c>
      <c r="G2898" s="157" t="str">
        <f>VLOOKUP(Repository_table[[#This Row],[Country of Destination]],$T$11:$U$47,2,)</f>
        <v>Europe and Central Asia</v>
      </c>
      <c r="H2898" s="156" t="s">
        <v>488</v>
      </c>
      <c r="I2898" s="156" t="s">
        <v>258</v>
      </c>
      <c r="J2898" s="158">
        <v>3484378</v>
      </c>
      <c r="K2898" s="159"/>
      <c r="L2898" s="182"/>
      <c r="N2898" s="119"/>
    </row>
    <row r="2899" spans="1:14" s="17" customFormat="1" ht="25" x14ac:dyDescent="0.25">
      <c r="A2899" s="154">
        <v>44524</v>
      </c>
      <c r="B2899" s="155" t="s">
        <v>433</v>
      </c>
      <c r="C2899" s="155" t="s">
        <v>458</v>
      </c>
      <c r="D2899" s="156" t="s">
        <v>543</v>
      </c>
      <c r="E2899" s="156" t="s">
        <v>105</v>
      </c>
      <c r="F2899" s="156" t="s">
        <v>69</v>
      </c>
      <c r="G2899" s="157" t="str">
        <f>VLOOKUP(Repository_table[[#This Row],[Country of Destination]],$T$11:$U$47,2,)</f>
        <v>East Asia and Pacific</v>
      </c>
      <c r="H2899" s="156" t="s">
        <v>453</v>
      </c>
      <c r="I2899" s="156" t="s">
        <v>430</v>
      </c>
      <c r="J2899" s="158">
        <v>3337358</v>
      </c>
      <c r="K2899" s="159"/>
      <c r="L2899" s="182"/>
      <c r="N2899" s="119"/>
    </row>
    <row r="2900" spans="1:14" s="17" customFormat="1" x14ac:dyDescent="0.25">
      <c r="A2900" s="154">
        <v>44524</v>
      </c>
      <c r="B2900" s="155" t="s">
        <v>58</v>
      </c>
      <c r="C2900" s="155" t="s">
        <v>58</v>
      </c>
      <c r="D2900" s="156" t="s">
        <v>398</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385</v>
      </c>
      <c r="C2901" s="155" t="s">
        <v>456</v>
      </c>
      <c r="D2901" s="156" t="s">
        <v>412</v>
      </c>
      <c r="E2901" s="156" t="s">
        <v>105</v>
      </c>
      <c r="F2901" s="156" t="s">
        <v>121</v>
      </c>
      <c r="G2901" s="157" t="str">
        <f>VLOOKUP(Repository_table[[#This Row],[Country of Destination]],$T$11:$U$47,2,)</f>
        <v>Europe and Central Asia</v>
      </c>
      <c r="H2901" s="156" t="s">
        <v>619</v>
      </c>
      <c r="I2901" s="156" t="s">
        <v>386</v>
      </c>
      <c r="J2901" s="158">
        <v>3653895</v>
      </c>
      <c r="K2901" s="159"/>
      <c r="L2901" s="182"/>
      <c r="N2901" s="119"/>
    </row>
    <row r="2902" spans="1:14" s="17" customFormat="1" ht="25" x14ac:dyDescent="0.25">
      <c r="A2902" s="154">
        <v>44525</v>
      </c>
      <c r="B2902" s="155" t="s">
        <v>296</v>
      </c>
      <c r="C2902" s="155" t="s">
        <v>297</v>
      </c>
      <c r="D2902" s="156" t="s">
        <v>401</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521</v>
      </c>
      <c r="C2903" s="155" t="s">
        <v>208</v>
      </c>
      <c r="D2903" s="156" t="s">
        <v>257</v>
      </c>
      <c r="E2903" s="156" t="s">
        <v>105</v>
      </c>
      <c r="F2903" s="156" t="s">
        <v>236</v>
      </c>
      <c r="G2903" s="157" t="str">
        <f>VLOOKUP(Repository_table[[#This Row],[Country of Destination]],$T$11:$U$47,2,)</f>
        <v>Europe and Central Asia</v>
      </c>
      <c r="H2903" s="156" t="s">
        <v>610</v>
      </c>
      <c r="I2903" s="156" t="s">
        <v>258</v>
      </c>
      <c r="J2903" s="158">
        <v>470409</v>
      </c>
      <c r="K2903" s="159"/>
      <c r="L2903" s="182"/>
      <c r="N2903" s="119"/>
    </row>
    <row r="2904" spans="1:14" s="17" customFormat="1" ht="25" x14ac:dyDescent="0.25">
      <c r="A2904" s="154">
        <v>44525</v>
      </c>
      <c r="B2904" s="155" t="s">
        <v>433</v>
      </c>
      <c r="C2904" s="155" t="s">
        <v>458</v>
      </c>
      <c r="D2904" s="156" t="s">
        <v>543</v>
      </c>
      <c r="E2904" s="156" t="s">
        <v>105</v>
      </c>
      <c r="F2904" s="156" t="s">
        <v>106</v>
      </c>
      <c r="G2904" s="157" t="str">
        <f>VLOOKUP(Repository_table[[#This Row],[Country of Destination]],$T$11:$U$47,2,)</f>
        <v>Europe and Central Asia</v>
      </c>
      <c r="H2904" s="156" t="s">
        <v>311</v>
      </c>
      <c r="I2904" s="156" t="s">
        <v>430</v>
      </c>
      <c r="J2904" s="158">
        <v>476874</v>
      </c>
      <c r="K2904" s="159"/>
      <c r="L2904" s="182" t="s">
        <v>67</v>
      </c>
      <c r="N2904" s="119"/>
    </row>
    <row r="2905" spans="1:14" s="17" customFormat="1" ht="25" x14ac:dyDescent="0.25">
      <c r="A2905" s="154">
        <v>44525</v>
      </c>
      <c r="B2905" s="155" t="s">
        <v>433</v>
      </c>
      <c r="C2905" s="155" t="s">
        <v>458</v>
      </c>
      <c r="D2905" s="156" t="s">
        <v>543</v>
      </c>
      <c r="E2905" s="156" t="s">
        <v>105</v>
      </c>
      <c r="F2905" s="156" t="s">
        <v>121</v>
      </c>
      <c r="G2905" s="157" t="str">
        <f>VLOOKUP(Repository_table[[#This Row],[Country of Destination]],$T$11:$U$47,2,)</f>
        <v>Europe and Central Asia</v>
      </c>
      <c r="H2905" s="156" t="s">
        <v>400</v>
      </c>
      <c r="I2905" s="156" t="s">
        <v>430</v>
      </c>
      <c r="J2905" s="158">
        <v>3700231</v>
      </c>
      <c r="K2905" s="159"/>
      <c r="L2905" s="182"/>
      <c r="N2905" s="119"/>
    </row>
    <row r="2906" spans="1:14" s="17" customFormat="1" x14ac:dyDescent="0.25">
      <c r="A2906" s="154">
        <v>44525</v>
      </c>
      <c r="B2906" s="155" t="s">
        <v>58</v>
      </c>
      <c r="C2906" s="155" t="s">
        <v>58</v>
      </c>
      <c r="D2906" s="156" t="s">
        <v>398</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462</v>
      </c>
      <c r="C2907" s="155" t="s">
        <v>86</v>
      </c>
      <c r="D2907" s="156" t="s">
        <v>526</v>
      </c>
      <c r="E2907" s="156" t="s">
        <v>105</v>
      </c>
      <c r="F2907" s="156" t="s">
        <v>200</v>
      </c>
      <c r="G2907" s="157" t="str">
        <f>VLOOKUP(Repository_table[[#This Row],[Country of Destination]],$T$11:$U$47,2,)</f>
        <v>Europe and Central Asia</v>
      </c>
      <c r="H2907" s="156" t="s">
        <v>348</v>
      </c>
      <c r="I2907" s="156" t="s">
        <v>301</v>
      </c>
      <c r="J2907" s="158">
        <v>3039335</v>
      </c>
      <c r="K2907" s="159"/>
      <c r="L2907" s="182"/>
      <c r="N2907" s="119"/>
    </row>
    <row r="2908" spans="1:14" s="17" customFormat="1" x14ac:dyDescent="0.25">
      <c r="A2908" s="154">
        <v>44526</v>
      </c>
      <c r="B2908" s="155" t="s">
        <v>58</v>
      </c>
      <c r="C2908" s="155" t="s">
        <v>58</v>
      </c>
      <c r="D2908" s="156" t="s">
        <v>398</v>
      </c>
      <c r="E2908" s="156" t="s">
        <v>105</v>
      </c>
      <c r="F2908" s="156" t="s">
        <v>69</v>
      </c>
      <c r="G2908" s="157" t="str">
        <f>VLOOKUP(Repository_table[[#This Row],[Country of Destination]],$T$11:$U$47,2,)</f>
        <v>East Asia and Pacific</v>
      </c>
      <c r="H2908" s="156" t="s">
        <v>568</v>
      </c>
      <c r="I2908" s="156" t="s">
        <v>265</v>
      </c>
      <c r="J2908" s="158">
        <v>2888765</v>
      </c>
      <c r="K2908" s="159"/>
      <c r="L2908" s="182"/>
      <c r="N2908" s="119"/>
    </row>
    <row r="2909" spans="1:14" s="17" customFormat="1" x14ac:dyDescent="0.25">
      <c r="A2909" s="154">
        <v>44527</v>
      </c>
      <c r="B2909" s="155" t="s">
        <v>385</v>
      </c>
      <c r="C2909" s="155" t="s">
        <v>456</v>
      </c>
      <c r="D2909" s="156" t="s">
        <v>412</v>
      </c>
      <c r="E2909" s="156" t="s">
        <v>105</v>
      </c>
      <c r="F2909" s="156" t="s">
        <v>78</v>
      </c>
      <c r="G2909" s="157" t="str">
        <f>VLOOKUP(Repository_table[[#This Row],[Country of Destination]],$T$11:$U$47,2,)</f>
        <v>East Asia and Pacific</v>
      </c>
      <c r="H2909" s="156" t="s">
        <v>428</v>
      </c>
      <c r="I2909" s="156" t="s">
        <v>386</v>
      </c>
      <c r="J2909" s="158">
        <v>3500679</v>
      </c>
      <c r="K2909" s="159"/>
      <c r="L2909" s="182"/>
      <c r="N2909" s="119"/>
    </row>
    <row r="2910" spans="1:14" s="17" customFormat="1" ht="25" x14ac:dyDescent="0.25">
      <c r="A2910" s="154">
        <v>44527</v>
      </c>
      <c r="B2910" s="155" t="s">
        <v>296</v>
      </c>
      <c r="C2910" s="155" t="s">
        <v>297</v>
      </c>
      <c r="D2910" s="156" t="s">
        <v>401</v>
      </c>
      <c r="E2910" s="156" t="s">
        <v>105</v>
      </c>
      <c r="F2910" s="156" t="s">
        <v>66</v>
      </c>
      <c r="G2910" s="157" t="str">
        <f>VLOOKUP(Repository_table[[#This Row],[Country of Destination]],$T$11:$U$47,2,)</f>
        <v>Europe and Central Asia</v>
      </c>
      <c r="H2910" s="156" t="s">
        <v>528</v>
      </c>
      <c r="I2910" s="156" t="s">
        <v>300</v>
      </c>
      <c r="J2910" s="158">
        <v>1878948</v>
      </c>
      <c r="K2910" s="159"/>
      <c r="L2910" s="182" t="s">
        <v>57</v>
      </c>
      <c r="N2910" s="119"/>
    </row>
    <row r="2911" spans="1:14" s="17" customFormat="1" ht="25" x14ac:dyDescent="0.25">
      <c r="A2911" s="154">
        <v>44527</v>
      </c>
      <c r="B2911" s="155" t="s">
        <v>296</v>
      </c>
      <c r="C2911" s="155" t="s">
        <v>297</v>
      </c>
      <c r="D2911" s="156" t="s">
        <v>401</v>
      </c>
      <c r="E2911" s="156" t="s">
        <v>105</v>
      </c>
      <c r="F2911" s="156" t="s">
        <v>236</v>
      </c>
      <c r="G2911" s="157" t="str">
        <f>VLOOKUP(Repository_table[[#This Row],[Country of Destination]],$T$11:$U$47,2,)</f>
        <v>Europe and Central Asia</v>
      </c>
      <c r="H2911" s="156" t="s">
        <v>528</v>
      </c>
      <c r="I2911" s="156" t="s">
        <v>300</v>
      </c>
      <c r="J2911" s="158">
        <v>1830720</v>
      </c>
      <c r="K2911" s="159"/>
      <c r="L2911" s="182" t="s">
        <v>57</v>
      </c>
      <c r="N2911" s="119"/>
    </row>
    <row r="2912" spans="1:14" s="17" customFormat="1" x14ac:dyDescent="0.25">
      <c r="A2912" s="154">
        <v>44527</v>
      </c>
      <c r="B2912" s="155" t="s">
        <v>521</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398</v>
      </c>
      <c r="E2913" s="156" t="s">
        <v>105</v>
      </c>
      <c r="F2913" s="156" t="s">
        <v>173</v>
      </c>
      <c r="G2913" s="157" t="str">
        <f>VLOOKUP(Repository_table[[#This Row],[Country of Destination]],$T$11:$U$47,2,)</f>
        <v>Latin America and the Caribbean</v>
      </c>
      <c r="H2913" s="156" t="s">
        <v>449</v>
      </c>
      <c r="I2913" s="156" t="s">
        <v>265</v>
      </c>
      <c r="J2913" s="158">
        <v>3601639</v>
      </c>
      <c r="K2913" s="159"/>
      <c r="L2913" s="182"/>
      <c r="N2913" s="119"/>
    </row>
    <row r="2914" spans="1:14" s="17" customFormat="1" x14ac:dyDescent="0.25">
      <c r="A2914" s="154">
        <v>44527</v>
      </c>
      <c r="B2914" s="155" t="s">
        <v>58</v>
      </c>
      <c r="C2914" s="155" t="s">
        <v>58</v>
      </c>
      <c r="D2914" s="156" t="s">
        <v>398</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401</v>
      </c>
      <c r="E2915" s="156" t="s">
        <v>105</v>
      </c>
      <c r="F2915" s="156" t="s">
        <v>121</v>
      </c>
      <c r="G2915" s="157" t="str">
        <f>VLOOKUP(Repository_table[[#This Row],[Country of Destination]],$T$11:$U$47,2,)</f>
        <v>Europe and Central Asia</v>
      </c>
      <c r="H2915" s="156" t="s">
        <v>572</v>
      </c>
      <c r="I2915" s="156" t="s">
        <v>300</v>
      </c>
      <c r="J2915" s="158">
        <v>3532488</v>
      </c>
      <c r="K2915" s="159"/>
      <c r="L2915" s="182"/>
      <c r="N2915" s="119"/>
    </row>
    <row r="2916" spans="1:14" s="17" customFormat="1" ht="25" x14ac:dyDescent="0.25">
      <c r="A2916" s="154">
        <v>44528</v>
      </c>
      <c r="B2916" s="155" t="s">
        <v>433</v>
      </c>
      <c r="C2916" s="155" t="s">
        <v>458</v>
      </c>
      <c r="D2916" s="156" t="s">
        <v>543</v>
      </c>
      <c r="E2916" s="156" t="s">
        <v>105</v>
      </c>
      <c r="F2916" s="156" t="s">
        <v>121</v>
      </c>
      <c r="G2916" s="157" t="str">
        <f>VLOOKUP(Repository_table[[#This Row],[Country of Destination]],$T$11:$U$47,2,)</f>
        <v>Europe and Central Asia</v>
      </c>
      <c r="H2916" s="156" t="s">
        <v>364</v>
      </c>
      <c r="I2916" s="156" t="s">
        <v>430</v>
      </c>
      <c r="J2916" s="158">
        <v>3366424</v>
      </c>
      <c r="K2916" s="159"/>
      <c r="L2916" s="182"/>
      <c r="N2916" s="119"/>
    </row>
    <row r="2917" spans="1:14" s="17" customFormat="1" x14ac:dyDescent="0.25">
      <c r="A2917" s="154">
        <v>44528</v>
      </c>
      <c r="B2917" s="155" t="s">
        <v>58</v>
      </c>
      <c r="C2917" s="155" t="s">
        <v>58</v>
      </c>
      <c r="D2917" s="156" t="s">
        <v>398</v>
      </c>
      <c r="E2917" s="156" t="s">
        <v>190</v>
      </c>
      <c r="F2917" s="156" t="s">
        <v>110</v>
      </c>
      <c r="G2917" s="157" t="str">
        <f>VLOOKUP(Repository_table[[#This Row],[Country of Destination]],$T$11:$U$47,2,)</f>
        <v>East Asia and Pacific</v>
      </c>
      <c r="H2917" s="156" t="s">
        <v>547</v>
      </c>
      <c r="I2917" s="156" t="s">
        <v>265</v>
      </c>
      <c r="J2917" s="158">
        <v>3596577</v>
      </c>
      <c r="K2917" s="159"/>
      <c r="L2917" s="182"/>
      <c r="N2917" s="119"/>
    </row>
    <row r="2918" spans="1:14" s="17" customFormat="1" x14ac:dyDescent="0.25">
      <c r="A2918" s="154">
        <v>44529</v>
      </c>
      <c r="B2918" s="155" t="s">
        <v>385</v>
      </c>
      <c r="C2918" s="155" t="s">
        <v>457</v>
      </c>
      <c r="D2918" s="156" t="s">
        <v>412</v>
      </c>
      <c r="E2918" s="156" t="s">
        <v>105</v>
      </c>
      <c r="F2918" s="156" t="s">
        <v>78</v>
      </c>
      <c r="G2918" s="157" t="str">
        <f>VLOOKUP(Repository_table[[#This Row],[Country of Destination]],$T$11:$U$47,2,)</f>
        <v>East Asia and Pacific</v>
      </c>
      <c r="H2918" s="156" t="s">
        <v>571</v>
      </c>
      <c r="I2918" s="156" t="s">
        <v>386</v>
      </c>
      <c r="J2918" s="158">
        <v>3673443</v>
      </c>
      <c r="K2918" s="159"/>
      <c r="L2918" s="182"/>
      <c r="N2918" s="119"/>
    </row>
    <row r="2919" spans="1:14" s="17" customFormat="1" ht="25" x14ac:dyDescent="0.25">
      <c r="A2919" s="154">
        <v>44529</v>
      </c>
      <c r="B2919" s="155" t="s">
        <v>296</v>
      </c>
      <c r="C2919" s="155" t="s">
        <v>297</v>
      </c>
      <c r="D2919" s="156" t="s">
        <v>401</v>
      </c>
      <c r="E2919" s="156" t="s">
        <v>105</v>
      </c>
      <c r="F2919" s="156" t="s">
        <v>121</v>
      </c>
      <c r="G2919" s="157" t="str">
        <f>VLOOKUP(Repository_table[[#This Row],[Country of Destination]],$T$11:$U$47,2,)</f>
        <v>Europe and Central Asia</v>
      </c>
      <c r="H2919" s="156" t="s">
        <v>425</v>
      </c>
      <c r="I2919" s="156" t="s">
        <v>300</v>
      </c>
      <c r="J2919" s="158">
        <v>3301865</v>
      </c>
      <c r="K2919" s="159"/>
      <c r="L2919" s="182"/>
      <c r="N2919" s="119"/>
    </row>
    <row r="2920" spans="1:14" s="17" customFormat="1" ht="25" x14ac:dyDescent="0.25">
      <c r="A2920" s="154">
        <v>44529</v>
      </c>
      <c r="B2920" s="155" t="s">
        <v>433</v>
      </c>
      <c r="C2920" s="155" t="s">
        <v>458</v>
      </c>
      <c r="D2920" s="156" t="s">
        <v>543</v>
      </c>
      <c r="E2920" s="156" t="s">
        <v>105</v>
      </c>
      <c r="F2920" s="156" t="s">
        <v>121</v>
      </c>
      <c r="G2920" s="157" t="str">
        <f>VLOOKUP(Repository_table[[#This Row],[Country of Destination]],$T$11:$U$47,2,)</f>
        <v>Europe and Central Asia</v>
      </c>
      <c r="H2920" s="156" t="s">
        <v>373</v>
      </c>
      <c r="I2920" s="156" t="s">
        <v>430</v>
      </c>
      <c r="J2920" s="158">
        <v>3145041</v>
      </c>
      <c r="K2920" s="159"/>
      <c r="L2920" s="182" t="s">
        <v>57</v>
      </c>
      <c r="N2920" s="119"/>
    </row>
    <row r="2921" spans="1:14" s="17" customFormat="1" ht="25" x14ac:dyDescent="0.25">
      <c r="A2921" s="154">
        <v>44529</v>
      </c>
      <c r="B2921" s="155" t="s">
        <v>433</v>
      </c>
      <c r="C2921" s="155" t="s">
        <v>458</v>
      </c>
      <c r="D2921" s="156" t="s">
        <v>543</v>
      </c>
      <c r="E2921" s="156" t="s">
        <v>105</v>
      </c>
      <c r="F2921" s="156" t="s">
        <v>121</v>
      </c>
      <c r="G2921" s="157" t="str">
        <f>VLOOKUP(Repository_table[[#This Row],[Country of Destination]],$T$11:$U$47,2,)</f>
        <v>Europe and Central Asia</v>
      </c>
      <c r="H2921" s="156" t="s">
        <v>373</v>
      </c>
      <c r="I2921" s="156" t="s">
        <v>430</v>
      </c>
      <c r="J2921" s="158">
        <v>174642</v>
      </c>
      <c r="K2921" s="159"/>
      <c r="L2921" s="182" t="s">
        <v>57</v>
      </c>
      <c r="N2921" s="119"/>
    </row>
    <row r="2922" spans="1:14" s="17" customFormat="1" x14ac:dyDescent="0.25">
      <c r="A2922" s="154">
        <v>44529</v>
      </c>
      <c r="B2922" s="155" t="s">
        <v>58</v>
      </c>
      <c r="C2922" s="155" t="s">
        <v>58</v>
      </c>
      <c r="D2922" s="156" t="s">
        <v>398</v>
      </c>
      <c r="E2922" s="156" t="s">
        <v>105</v>
      </c>
      <c r="F2922" s="156" t="s">
        <v>236</v>
      </c>
      <c r="G2922" s="157" t="str">
        <f>VLOOKUP(Repository_table[[#This Row],[Country of Destination]],$T$11:$U$47,2,)</f>
        <v>Europe and Central Asia</v>
      </c>
      <c r="H2922" s="156" t="s">
        <v>481</v>
      </c>
      <c r="I2922" s="156" t="s">
        <v>265</v>
      </c>
      <c r="J2922" s="158">
        <v>3243958</v>
      </c>
      <c r="K2922" s="159"/>
      <c r="L2922" s="182"/>
      <c r="N2922" s="119"/>
    </row>
    <row r="2923" spans="1:14" s="17" customFormat="1" x14ac:dyDescent="0.25">
      <c r="A2923" s="154">
        <v>44530</v>
      </c>
      <c r="B2923" s="155" t="s">
        <v>58</v>
      </c>
      <c r="C2923" s="155" t="s">
        <v>58</v>
      </c>
      <c r="D2923" s="156" t="s">
        <v>398</v>
      </c>
      <c r="E2923" s="156" t="s">
        <v>105</v>
      </c>
      <c r="F2923" s="156" t="s">
        <v>533</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398</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433</v>
      </c>
      <c r="C2925" s="155" t="s">
        <v>458</v>
      </c>
      <c r="D2925" s="156" t="s">
        <v>459</v>
      </c>
      <c r="E2925" s="156" t="s">
        <v>105</v>
      </c>
      <c r="F2925" s="156" t="s">
        <v>110</v>
      </c>
      <c r="G2925" s="157" t="str">
        <f>VLOOKUP(Repository_table[[#This Row],[Country of Destination]],$T$11:$U$47,2,)</f>
        <v>East Asia and Pacific</v>
      </c>
      <c r="H2925" s="156" t="s">
        <v>470</v>
      </c>
      <c r="I2925" s="156" t="s">
        <v>430</v>
      </c>
      <c r="J2925" s="158">
        <v>3379856</v>
      </c>
      <c r="K2925" s="159"/>
      <c r="L2925" s="182"/>
      <c r="N2925" s="119"/>
    </row>
    <row r="2926" spans="1:14" s="17" customFormat="1" x14ac:dyDescent="0.25">
      <c r="A2926" s="154">
        <v>44531</v>
      </c>
      <c r="B2926" s="155" t="s">
        <v>58</v>
      </c>
      <c r="C2926" s="155" t="s">
        <v>58</v>
      </c>
      <c r="D2926" s="156" t="s">
        <v>398</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398</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385</v>
      </c>
      <c r="C2928" s="155" t="s">
        <v>456</v>
      </c>
      <c r="D2928" s="156" t="s">
        <v>412</v>
      </c>
      <c r="E2928" s="156" t="s">
        <v>105</v>
      </c>
      <c r="F2928" s="156" t="s">
        <v>173</v>
      </c>
      <c r="G2928" s="157" t="str">
        <f>VLOOKUP(Repository_table[[#This Row],[Country of Destination]],$T$11:$U$47,2,)</f>
        <v>Latin America and the Caribbean</v>
      </c>
      <c r="H2928" s="156" t="s">
        <v>165</v>
      </c>
      <c r="I2928" s="156" t="s">
        <v>386</v>
      </c>
      <c r="J2928" s="158">
        <v>3320067</v>
      </c>
      <c r="K2928" s="159"/>
      <c r="L2928" s="182"/>
      <c r="N2928" s="119"/>
    </row>
    <row r="2929" spans="1:14" s="17" customFormat="1" ht="25" x14ac:dyDescent="0.25">
      <c r="A2929" s="154">
        <v>44532</v>
      </c>
      <c r="B2929" s="155" t="s">
        <v>296</v>
      </c>
      <c r="C2929" s="155" t="s">
        <v>297</v>
      </c>
      <c r="D2929" s="156" t="s">
        <v>401</v>
      </c>
      <c r="E2929" s="156" t="s">
        <v>105</v>
      </c>
      <c r="F2929" s="156" t="s">
        <v>360</v>
      </c>
      <c r="G2929" s="157" t="str">
        <f>VLOOKUP(Repository_table[[#This Row],[Country of Destination]],$T$11:$U$47,2,)</f>
        <v>East Asia and Pacific</v>
      </c>
      <c r="H2929" s="156" t="s">
        <v>375</v>
      </c>
      <c r="I2929" s="156" t="s">
        <v>300</v>
      </c>
      <c r="J2929" s="158">
        <v>2901729</v>
      </c>
      <c r="K2929" s="159"/>
      <c r="L2929" s="182"/>
      <c r="N2929" s="119"/>
    </row>
    <row r="2930" spans="1:14" s="17" customFormat="1" x14ac:dyDescent="0.25">
      <c r="A2930" s="154">
        <v>44532</v>
      </c>
      <c r="B2930" s="155" t="s">
        <v>58</v>
      </c>
      <c r="C2930" s="155" t="s">
        <v>58</v>
      </c>
      <c r="D2930" s="156" t="s">
        <v>398</v>
      </c>
      <c r="E2930" s="156" t="s">
        <v>105</v>
      </c>
      <c r="F2930" s="156" t="s">
        <v>106</v>
      </c>
      <c r="G2930" s="157" t="str">
        <f>VLOOKUP(Repository_table[[#This Row],[Country of Destination]],$T$11:$U$47,2,)</f>
        <v>Europe and Central Asia</v>
      </c>
      <c r="H2930" s="156" t="s">
        <v>338</v>
      </c>
      <c r="I2930" s="156" t="s">
        <v>265</v>
      </c>
      <c r="J2930" s="158">
        <v>3621414</v>
      </c>
      <c r="K2930" s="159"/>
      <c r="L2930" s="182"/>
      <c r="N2930" s="119"/>
    </row>
    <row r="2931" spans="1:14" s="17" customFormat="1" x14ac:dyDescent="0.25">
      <c r="A2931" s="154">
        <v>44533</v>
      </c>
      <c r="B2931" s="155" t="s">
        <v>385</v>
      </c>
      <c r="C2931" s="155" t="s">
        <v>456</v>
      </c>
      <c r="D2931" s="156" t="s">
        <v>412</v>
      </c>
      <c r="E2931" s="156" t="s">
        <v>105</v>
      </c>
      <c r="F2931" s="156" t="s">
        <v>106</v>
      </c>
      <c r="G2931" s="157" t="str">
        <f>VLOOKUP(Repository_table[[#This Row],[Country of Destination]],$T$11:$U$47,2,)</f>
        <v>Europe and Central Asia</v>
      </c>
      <c r="H2931" s="156" t="s">
        <v>615</v>
      </c>
      <c r="I2931" s="156" t="s">
        <v>386</v>
      </c>
      <c r="J2931" s="158">
        <v>2791446</v>
      </c>
      <c r="K2931" s="159"/>
      <c r="L2931" s="182" t="s">
        <v>57</v>
      </c>
      <c r="N2931" s="119"/>
    </row>
    <row r="2932" spans="1:14" s="17" customFormat="1" x14ac:dyDescent="0.25">
      <c r="A2932" s="154">
        <v>44533</v>
      </c>
      <c r="B2932" s="155" t="s">
        <v>385</v>
      </c>
      <c r="C2932" s="155" t="s">
        <v>456</v>
      </c>
      <c r="D2932" s="156" t="s">
        <v>412</v>
      </c>
      <c r="E2932" s="156" t="s">
        <v>105</v>
      </c>
      <c r="F2932" s="156" t="s">
        <v>193</v>
      </c>
      <c r="G2932" s="157" t="str">
        <f>VLOOKUP(Repository_table[[#This Row],[Country of Destination]],$T$11:$U$47,2,)</f>
        <v>Europe and Central Asia</v>
      </c>
      <c r="H2932" s="156" t="s">
        <v>615</v>
      </c>
      <c r="I2932" s="156" t="s">
        <v>386</v>
      </c>
      <c r="J2932" s="158">
        <v>871833</v>
      </c>
      <c r="K2932" s="159"/>
      <c r="L2932" s="182" t="s">
        <v>57</v>
      </c>
      <c r="N2932" s="119"/>
    </row>
    <row r="2933" spans="1:14" s="17" customFormat="1" ht="25" x14ac:dyDescent="0.25">
      <c r="A2933" s="154">
        <v>44533</v>
      </c>
      <c r="B2933" s="155" t="s">
        <v>296</v>
      </c>
      <c r="C2933" s="155" t="s">
        <v>297</v>
      </c>
      <c r="D2933" s="156" t="s">
        <v>402</v>
      </c>
      <c r="E2933" s="156" t="s">
        <v>105</v>
      </c>
      <c r="F2933" s="156" t="s">
        <v>110</v>
      </c>
      <c r="G2933" s="157" t="str">
        <f>VLOOKUP(Repository_table[[#This Row],[Country of Destination]],$T$11:$U$47,2,)</f>
        <v>East Asia and Pacific</v>
      </c>
      <c r="H2933" s="156" t="s">
        <v>609</v>
      </c>
      <c r="I2933" s="156" t="s">
        <v>300</v>
      </c>
      <c r="J2933" s="158">
        <v>3760040</v>
      </c>
      <c r="K2933" s="159"/>
      <c r="L2933" s="182"/>
      <c r="N2933" s="119"/>
    </row>
    <row r="2934" spans="1:14" s="17" customFormat="1" x14ac:dyDescent="0.25">
      <c r="A2934" s="154">
        <v>44533</v>
      </c>
      <c r="B2934" s="155" t="s">
        <v>521</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433</v>
      </c>
      <c r="C2935" s="155" t="s">
        <v>458</v>
      </c>
      <c r="D2935" s="156" t="s">
        <v>543</v>
      </c>
      <c r="E2935" s="156" t="s">
        <v>105</v>
      </c>
      <c r="F2935" s="156" t="s">
        <v>106</v>
      </c>
      <c r="G2935" s="157" t="str">
        <f>VLOOKUP(Repository_table[[#This Row],[Country of Destination]],$T$11:$U$47,2,)</f>
        <v>Europe and Central Asia</v>
      </c>
      <c r="H2935" s="156" t="s">
        <v>279</v>
      </c>
      <c r="I2935" s="156" t="s">
        <v>430</v>
      </c>
      <c r="J2935" s="158">
        <v>3387621</v>
      </c>
      <c r="K2935" s="159"/>
      <c r="L2935" s="182" t="s">
        <v>67</v>
      </c>
      <c r="N2935" s="119"/>
    </row>
    <row r="2936" spans="1:14" s="17" customFormat="1" x14ac:dyDescent="0.25">
      <c r="A2936" s="154">
        <v>44533</v>
      </c>
      <c r="B2936" s="155" t="s">
        <v>58</v>
      </c>
      <c r="C2936" s="155" t="s">
        <v>58</v>
      </c>
      <c r="D2936" s="156" t="s">
        <v>398</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462</v>
      </c>
      <c r="C2937" s="155" t="s">
        <v>86</v>
      </c>
      <c r="D2937" s="156" t="s">
        <v>526</v>
      </c>
      <c r="E2937" s="156" t="s">
        <v>105</v>
      </c>
      <c r="F2937" s="156" t="s">
        <v>121</v>
      </c>
      <c r="G2937" s="157" t="str">
        <f>VLOOKUP(Repository_table[[#This Row],[Country of Destination]],$T$11:$U$47,2,)</f>
        <v>Europe and Central Asia</v>
      </c>
      <c r="H2937" s="156" t="s">
        <v>623</v>
      </c>
      <c r="I2937" s="156" t="s">
        <v>301</v>
      </c>
      <c r="J2937" s="158">
        <v>3184529</v>
      </c>
      <c r="K2937" s="159"/>
      <c r="L2937" s="182"/>
      <c r="N2937" s="119"/>
    </row>
    <row r="2938" spans="1:14" s="17" customFormat="1" ht="25" x14ac:dyDescent="0.25">
      <c r="A2938" s="154">
        <v>44534</v>
      </c>
      <c r="B2938" s="155" t="s">
        <v>433</v>
      </c>
      <c r="C2938" s="155" t="s">
        <v>458</v>
      </c>
      <c r="D2938" s="156" t="s">
        <v>543</v>
      </c>
      <c r="E2938" s="156" t="s">
        <v>105</v>
      </c>
      <c r="F2938" s="156" t="s">
        <v>173</v>
      </c>
      <c r="G2938" s="157" t="str">
        <f>VLOOKUP(Repository_table[[#This Row],[Country of Destination]],$T$11:$U$47,2,)</f>
        <v>Latin America and the Caribbean</v>
      </c>
      <c r="H2938" s="156" t="s">
        <v>497</v>
      </c>
      <c r="I2938" s="156" t="s">
        <v>430</v>
      </c>
      <c r="J2938" s="158">
        <v>3019946</v>
      </c>
      <c r="K2938" s="159"/>
      <c r="L2938" s="182"/>
      <c r="N2938" s="119"/>
    </row>
    <row r="2939" spans="1:14" s="17" customFormat="1" x14ac:dyDescent="0.25">
      <c r="A2939" s="154">
        <v>44534</v>
      </c>
      <c r="B2939" s="155" t="s">
        <v>58</v>
      </c>
      <c r="C2939" s="155" t="s">
        <v>58</v>
      </c>
      <c r="D2939" s="156" t="s">
        <v>398</v>
      </c>
      <c r="E2939" s="156" t="s">
        <v>105</v>
      </c>
      <c r="F2939" s="156" t="s">
        <v>298</v>
      </c>
      <c r="G2939" s="157" t="str">
        <f>VLOOKUP(Repository_table[[#This Row],[Country of Destination]],$T$11:$U$47,2,)</f>
        <v>Europe and Central Asia</v>
      </c>
      <c r="H2939" s="156" t="s">
        <v>541</v>
      </c>
      <c r="I2939" s="156" t="s">
        <v>265</v>
      </c>
      <c r="J2939" s="158">
        <v>3676600</v>
      </c>
      <c r="K2939" s="159"/>
      <c r="L2939" s="182"/>
      <c r="N2939" s="119"/>
    </row>
    <row r="2940" spans="1:14" s="17" customFormat="1" ht="25" x14ac:dyDescent="0.25">
      <c r="A2940" s="154">
        <v>44535</v>
      </c>
      <c r="B2940" s="155" t="s">
        <v>296</v>
      </c>
      <c r="C2940" s="155" t="s">
        <v>297</v>
      </c>
      <c r="D2940" s="156" t="s">
        <v>401</v>
      </c>
      <c r="E2940" s="156" t="s">
        <v>105</v>
      </c>
      <c r="F2940" s="156" t="s">
        <v>69</v>
      </c>
      <c r="G2940" s="157" t="str">
        <f>VLOOKUP(Repository_table[[#This Row],[Country of Destination]],$T$11:$U$47,2,)</f>
        <v>East Asia and Pacific</v>
      </c>
      <c r="H2940" s="156" t="s">
        <v>514</v>
      </c>
      <c r="I2940" s="156" t="s">
        <v>300</v>
      </c>
      <c r="J2940" s="158">
        <v>3446304</v>
      </c>
      <c r="K2940" s="159"/>
      <c r="L2940" s="182"/>
      <c r="N2940" s="119"/>
    </row>
    <row r="2941" spans="1:14" s="17" customFormat="1" x14ac:dyDescent="0.25">
      <c r="A2941" s="154">
        <v>44535</v>
      </c>
      <c r="B2941" s="155" t="s">
        <v>521</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398</v>
      </c>
      <c r="E2942" s="156" t="s">
        <v>105</v>
      </c>
      <c r="F2942" s="156" t="s">
        <v>236</v>
      </c>
      <c r="G2942" s="157" t="str">
        <f>VLOOKUP(Repository_table[[#This Row],[Country of Destination]],$T$11:$U$47,2,)</f>
        <v>Europe and Central Asia</v>
      </c>
      <c r="H2942" s="156" t="s">
        <v>431</v>
      </c>
      <c r="I2942" s="156" t="s">
        <v>265</v>
      </c>
      <c r="J2942" s="158">
        <v>2942554</v>
      </c>
      <c r="K2942" s="159"/>
      <c r="L2942" s="182"/>
      <c r="N2942" s="119"/>
    </row>
    <row r="2943" spans="1:14" s="17" customFormat="1" x14ac:dyDescent="0.25">
      <c r="A2943" s="154">
        <v>44535</v>
      </c>
      <c r="B2943" s="155" t="s">
        <v>58</v>
      </c>
      <c r="C2943" s="155" t="s">
        <v>58</v>
      </c>
      <c r="D2943" s="156" t="s">
        <v>398</v>
      </c>
      <c r="E2943" s="156" t="s">
        <v>105</v>
      </c>
      <c r="F2943" s="156" t="s">
        <v>360</v>
      </c>
      <c r="G2943" s="157" t="str">
        <f>VLOOKUP(Repository_table[[#This Row],[Country of Destination]],$T$11:$U$47,2,)</f>
        <v>East Asia and Pacific</v>
      </c>
      <c r="H2943" s="156" t="s">
        <v>519</v>
      </c>
      <c r="I2943" s="156" t="s">
        <v>265</v>
      </c>
      <c r="J2943" s="158">
        <v>2999411</v>
      </c>
      <c r="K2943" s="159"/>
      <c r="L2943" s="182" t="s">
        <v>57</v>
      </c>
      <c r="N2943" s="119"/>
    </row>
    <row r="2944" spans="1:14" s="17" customFormat="1" x14ac:dyDescent="0.25">
      <c r="A2944" s="154">
        <v>44535</v>
      </c>
      <c r="B2944" s="155" t="s">
        <v>58</v>
      </c>
      <c r="C2944" s="155" t="s">
        <v>58</v>
      </c>
      <c r="D2944" s="156" t="s">
        <v>398</v>
      </c>
      <c r="E2944" s="156" t="s">
        <v>105</v>
      </c>
      <c r="F2944" s="156" t="s">
        <v>599</v>
      </c>
      <c r="G2944" s="157" t="str">
        <f>VLOOKUP(Repository_table[[#This Row],[Country of Destination]],$T$11:$U$47,2,)</f>
        <v>East Asia and Pacific</v>
      </c>
      <c r="H2944" s="156" t="s">
        <v>519</v>
      </c>
      <c r="I2944" s="156" t="s">
        <v>265</v>
      </c>
      <c r="J2944" s="158">
        <v>679212</v>
      </c>
      <c r="K2944" s="159"/>
      <c r="L2944" s="182" t="s">
        <v>57</v>
      </c>
      <c r="N2944" s="119"/>
    </row>
    <row r="2945" spans="1:14" s="17" customFormat="1" x14ac:dyDescent="0.25">
      <c r="A2945" s="154">
        <v>44536</v>
      </c>
      <c r="B2945" s="155" t="s">
        <v>385</v>
      </c>
      <c r="C2945" s="155" t="s">
        <v>457</v>
      </c>
      <c r="D2945" s="156" t="s">
        <v>412</v>
      </c>
      <c r="E2945" s="156" t="s">
        <v>105</v>
      </c>
      <c r="F2945" s="156" t="s">
        <v>236</v>
      </c>
      <c r="G2945" s="157" t="str">
        <f>VLOOKUP(Repository_table[[#This Row],[Country of Destination]],$T$11:$U$47,2,)</f>
        <v>Europe and Central Asia</v>
      </c>
      <c r="H2945" s="156" t="s">
        <v>418</v>
      </c>
      <c r="I2945" s="156" t="s">
        <v>386</v>
      </c>
      <c r="J2945" s="158">
        <v>3670972</v>
      </c>
      <c r="K2945" s="159"/>
      <c r="L2945" s="182"/>
      <c r="N2945" s="119"/>
    </row>
    <row r="2946" spans="1:14" s="17" customFormat="1" ht="25" x14ac:dyDescent="0.25">
      <c r="A2946" s="154">
        <v>44536</v>
      </c>
      <c r="B2946" s="155" t="s">
        <v>433</v>
      </c>
      <c r="C2946" s="155" t="s">
        <v>458</v>
      </c>
      <c r="D2946" s="156" t="s">
        <v>459</v>
      </c>
      <c r="E2946" s="156" t="s">
        <v>105</v>
      </c>
      <c r="F2946" s="156" t="s">
        <v>181</v>
      </c>
      <c r="G2946" s="157" t="str">
        <f>VLOOKUP(Repository_table[[#This Row],[Country of Destination]],$T$11:$U$47,2,)</f>
        <v>Latin America and the Caribbean</v>
      </c>
      <c r="H2946" s="156" t="s">
        <v>131</v>
      </c>
      <c r="I2946" s="156" t="s">
        <v>430</v>
      </c>
      <c r="J2946" s="158">
        <v>2175704</v>
      </c>
      <c r="K2946" s="159"/>
      <c r="L2946" s="182"/>
      <c r="N2946" s="119"/>
    </row>
    <row r="2947" spans="1:14" s="17" customFormat="1" x14ac:dyDescent="0.25">
      <c r="A2947" s="154">
        <v>44537</v>
      </c>
      <c r="B2947" s="155" t="s">
        <v>385</v>
      </c>
      <c r="C2947" s="155" t="s">
        <v>484</v>
      </c>
      <c r="D2947" s="156" t="s">
        <v>475</v>
      </c>
      <c r="E2947" s="156" t="s">
        <v>105</v>
      </c>
      <c r="F2947" s="156" t="s">
        <v>110</v>
      </c>
      <c r="G2947" s="157" t="str">
        <f>VLOOKUP(Repository_table[[#This Row],[Country of Destination]],$T$11:$U$47,2,)</f>
        <v>East Asia and Pacific</v>
      </c>
      <c r="H2947" s="156" t="s">
        <v>621</v>
      </c>
      <c r="I2947" s="156" t="s">
        <v>386</v>
      </c>
      <c r="J2947" s="158">
        <v>3570447</v>
      </c>
      <c r="K2947" s="159"/>
      <c r="L2947" s="182"/>
      <c r="N2947" s="119"/>
    </row>
    <row r="2948" spans="1:14" s="17" customFormat="1" ht="25" x14ac:dyDescent="0.25">
      <c r="A2948" s="154">
        <v>44537</v>
      </c>
      <c r="B2948" s="155" t="s">
        <v>296</v>
      </c>
      <c r="C2948" s="155" t="s">
        <v>297</v>
      </c>
      <c r="D2948" s="156" t="s">
        <v>401</v>
      </c>
      <c r="E2948" s="156" t="s">
        <v>105</v>
      </c>
      <c r="F2948" s="156" t="s">
        <v>200</v>
      </c>
      <c r="G2948" s="157" t="str">
        <f>VLOOKUP(Repository_table[[#This Row],[Country of Destination]],$T$11:$U$47,2,)</f>
        <v>Europe and Central Asia</v>
      </c>
      <c r="H2948" s="156" t="s">
        <v>561</v>
      </c>
      <c r="I2948" s="156" t="s">
        <v>300</v>
      </c>
      <c r="J2948" s="158">
        <v>3838983</v>
      </c>
      <c r="K2948" s="159"/>
      <c r="L2948" s="182"/>
      <c r="N2948" s="119"/>
    </row>
    <row r="2949" spans="1:14" s="17" customFormat="1" ht="25" x14ac:dyDescent="0.25">
      <c r="A2949" s="154">
        <v>44537</v>
      </c>
      <c r="B2949" s="155" t="s">
        <v>433</v>
      </c>
      <c r="C2949" s="155" t="s">
        <v>458</v>
      </c>
      <c r="D2949" s="156" t="s">
        <v>459</v>
      </c>
      <c r="E2949" s="156" t="s">
        <v>105</v>
      </c>
      <c r="F2949" s="156" t="s">
        <v>110</v>
      </c>
      <c r="G2949" s="157" t="str">
        <f>VLOOKUP(Repository_table[[#This Row],[Country of Destination]],$T$11:$U$47,2,)</f>
        <v>East Asia and Pacific</v>
      </c>
      <c r="H2949" s="156" t="s">
        <v>622</v>
      </c>
      <c r="I2949" s="156" t="s">
        <v>430</v>
      </c>
      <c r="J2949" s="158">
        <v>3404700</v>
      </c>
      <c r="K2949" s="159"/>
      <c r="L2949" s="182"/>
      <c r="N2949" s="119"/>
    </row>
    <row r="2950" spans="1:14" s="17" customFormat="1" ht="25" x14ac:dyDescent="0.25">
      <c r="A2950" s="154">
        <v>44537</v>
      </c>
      <c r="B2950" s="155" t="s">
        <v>433</v>
      </c>
      <c r="C2950" s="155" t="s">
        <v>458</v>
      </c>
      <c r="D2950" s="156" t="s">
        <v>543</v>
      </c>
      <c r="E2950" s="156" t="s">
        <v>105</v>
      </c>
      <c r="F2950" s="156" t="s">
        <v>65</v>
      </c>
      <c r="G2950" s="157" t="str">
        <f>VLOOKUP(Repository_table[[#This Row],[Country of Destination]],$T$11:$U$47,2,)</f>
        <v>South Asia</v>
      </c>
      <c r="H2950" s="156" t="s">
        <v>419</v>
      </c>
      <c r="I2950" s="156" t="s">
        <v>430</v>
      </c>
      <c r="J2950" s="158">
        <v>43267</v>
      </c>
      <c r="K2950" s="159"/>
      <c r="L2950" s="182" t="s">
        <v>67</v>
      </c>
      <c r="N2950" s="119"/>
    </row>
    <row r="2951" spans="1:14" s="17" customFormat="1" x14ac:dyDescent="0.25">
      <c r="A2951" s="154">
        <v>44537</v>
      </c>
      <c r="B2951" s="155" t="s">
        <v>58</v>
      </c>
      <c r="C2951" s="155" t="s">
        <v>58</v>
      </c>
      <c r="D2951" s="156" t="s">
        <v>398</v>
      </c>
      <c r="E2951" s="156" t="s">
        <v>105</v>
      </c>
      <c r="F2951" s="156" t="s">
        <v>200</v>
      </c>
      <c r="G2951" s="157" t="str">
        <f>VLOOKUP(Repository_table[[#This Row],[Country of Destination]],$T$11:$U$47,2,)</f>
        <v>Europe and Central Asia</v>
      </c>
      <c r="H2951" s="156" t="s">
        <v>585</v>
      </c>
      <c r="I2951" s="156" t="s">
        <v>265</v>
      </c>
      <c r="J2951" s="158">
        <v>3685861</v>
      </c>
      <c r="K2951" s="159"/>
      <c r="L2951" s="182"/>
      <c r="N2951" s="119"/>
    </row>
    <row r="2952" spans="1:14" s="17" customFormat="1" x14ac:dyDescent="0.25">
      <c r="A2952" s="154">
        <v>44537</v>
      </c>
      <c r="B2952" s="155" t="s">
        <v>58</v>
      </c>
      <c r="C2952" s="155" t="s">
        <v>58</v>
      </c>
      <c r="D2952" s="156" t="s">
        <v>398</v>
      </c>
      <c r="E2952" s="156" t="s">
        <v>105</v>
      </c>
      <c r="F2952" s="156" t="s">
        <v>69</v>
      </c>
      <c r="G2952" s="157" t="str">
        <f>VLOOKUP(Repository_table[[#This Row],[Country of Destination]],$T$11:$U$47,2,)</f>
        <v>East Asia and Pacific</v>
      </c>
      <c r="H2952" s="156" t="s">
        <v>346</v>
      </c>
      <c r="I2952" s="156" t="s">
        <v>265</v>
      </c>
      <c r="J2952" s="158">
        <v>3283881</v>
      </c>
      <c r="K2952" s="159"/>
      <c r="L2952" s="182"/>
      <c r="N2952" s="119"/>
    </row>
    <row r="2953" spans="1:14" s="227" customFormat="1" x14ac:dyDescent="0.25">
      <c r="A2953" s="220">
        <v>44538</v>
      </c>
      <c r="B2953" s="221" t="s">
        <v>385</v>
      </c>
      <c r="C2953" s="221" t="s">
        <v>484</v>
      </c>
      <c r="D2953" s="222" t="s">
        <v>475</v>
      </c>
      <c r="E2953" s="222" t="s">
        <v>105</v>
      </c>
      <c r="F2953" s="222" t="s">
        <v>181</v>
      </c>
      <c r="G2953" s="223" t="str">
        <f>VLOOKUP(Repository_table[[#This Row],[Country of Destination]],$T$11:$U$47,2,)</f>
        <v>Latin America and the Caribbean</v>
      </c>
      <c r="H2953" s="222" t="s">
        <v>131</v>
      </c>
      <c r="I2953" s="222" t="s">
        <v>386</v>
      </c>
      <c r="J2953" s="224">
        <v>1126024</v>
      </c>
      <c r="K2953" s="225"/>
      <c r="L2953" s="226"/>
      <c r="N2953" s="228"/>
    </row>
    <row r="2954" spans="1:14" s="17" customFormat="1" ht="25" x14ac:dyDescent="0.25">
      <c r="A2954" s="154">
        <v>44538</v>
      </c>
      <c r="B2954" s="155" t="s">
        <v>296</v>
      </c>
      <c r="C2954" s="155" t="s">
        <v>297</v>
      </c>
      <c r="D2954" s="156" t="s">
        <v>401</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433</v>
      </c>
      <c r="C2955" s="155" t="s">
        <v>458</v>
      </c>
      <c r="D2955" s="156" t="s">
        <v>543</v>
      </c>
      <c r="E2955" s="156" t="s">
        <v>105</v>
      </c>
      <c r="F2955" s="156" t="s">
        <v>173</v>
      </c>
      <c r="G2955" s="157" t="str">
        <f>VLOOKUP(Repository_table[[#This Row],[Country of Destination]],$T$11:$U$47,2,)</f>
        <v>Latin America and the Caribbean</v>
      </c>
      <c r="H2955" s="156" t="s">
        <v>274</v>
      </c>
      <c r="I2955" s="156" t="s">
        <v>430</v>
      </c>
      <c r="J2955" s="158">
        <v>3448323</v>
      </c>
      <c r="K2955" s="159"/>
      <c r="L2955" s="182"/>
      <c r="N2955" s="119"/>
    </row>
    <row r="2956" spans="1:14" s="17" customFormat="1" ht="25" x14ac:dyDescent="0.25">
      <c r="A2956" s="154">
        <v>44539</v>
      </c>
      <c r="B2956" s="155" t="s">
        <v>296</v>
      </c>
      <c r="C2956" s="155" t="s">
        <v>297</v>
      </c>
      <c r="D2956" s="156" t="s">
        <v>401</v>
      </c>
      <c r="E2956" s="156" t="s">
        <v>105</v>
      </c>
      <c r="F2956" s="156" t="s">
        <v>66</v>
      </c>
      <c r="G2956" s="157" t="str">
        <f>VLOOKUP(Repository_table[[#This Row],[Country of Destination]],$T$11:$U$47,2,)</f>
        <v>Europe and Central Asia</v>
      </c>
      <c r="H2956" s="156" t="s">
        <v>353</v>
      </c>
      <c r="I2956" s="156" t="s">
        <v>300</v>
      </c>
      <c r="J2956" s="158">
        <v>3126291</v>
      </c>
      <c r="K2956" s="159"/>
      <c r="L2956" s="182"/>
      <c r="N2956" s="119"/>
    </row>
    <row r="2957" spans="1:14" s="17" customFormat="1" ht="25" x14ac:dyDescent="0.25">
      <c r="A2957" s="154">
        <v>44539</v>
      </c>
      <c r="B2957" s="155" t="s">
        <v>433</v>
      </c>
      <c r="C2957" s="155" t="s">
        <v>458</v>
      </c>
      <c r="D2957" s="156" t="s">
        <v>543</v>
      </c>
      <c r="E2957" s="156" t="s">
        <v>105</v>
      </c>
      <c r="F2957" s="156" t="s">
        <v>106</v>
      </c>
      <c r="G2957" s="157" t="str">
        <f>VLOOKUP(Repository_table[[#This Row],[Country of Destination]],$T$11:$U$47,2,)</f>
        <v>Europe and Central Asia</v>
      </c>
      <c r="H2957" s="156" t="s">
        <v>477</v>
      </c>
      <c r="I2957" s="156" t="s">
        <v>430</v>
      </c>
      <c r="J2957" s="158">
        <v>2688432</v>
      </c>
      <c r="K2957" s="159"/>
      <c r="L2957" s="182"/>
      <c r="N2957" s="119"/>
    </row>
    <row r="2958" spans="1:14" s="17" customFormat="1" x14ac:dyDescent="0.25">
      <c r="A2958" s="154">
        <v>44539</v>
      </c>
      <c r="B2958" s="155" t="s">
        <v>58</v>
      </c>
      <c r="C2958" s="155" t="s">
        <v>58</v>
      </c>
      <c r="D2958" s="156" t="s">
        <v>398</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385</v>
      </c>
      <c r="C2959" s="155" t="s">
        <v>456</v>
      </c>
      <c r="D2959" s="156" t="s">
        <v>412</v>
      </c>
      <c r="E2959" s="156" t="s">
        <v>105</v>
      </c>
      <c r="F2959" s="156" t="s">
        <v>69</v>
      </c>
      <c r="G2959" s="157" t="str">
        <f>VLOOKUP(Repository_table[[#This Row],[Country of Destination]],$T$11:$U$47,2,)</f>
        <v>East Asia and Pacific</v>
      </c>
      <c r="H2959" s="156" t="s">
        <v>618</v>
      </c>
      <c r="I2959" s="156" t="s">
        <v>386</v>
      </c>
      <c r="J2959" s="158">
        <v>3091593</v>
      </c>
      <c r="K2959" s="159"/>
      <c r="L2959" s="182" t="s">
        <v>57</v>
      </c>
      <c r="N2959" s="119"/>
    </row>
    <row r="2960" spans="1:14" s="17" customFormat="1" x14ac:dyDescent="0.25">
      <c r="A2960" s="154">
        <v>44540</v>
      </c>
      <c r="B2960" s="155" t="s">
        <v>385</v>
      </c>
      <c r="C2960" s="155" t="s">
        <v>456</v>
      </c>
      <c r="D2960" s="156" t="s">
        <v>412</v>
      </c>
      <c r="E2960" s="156" t="s">
        <v>105</v>
      </c>
      <c r="F2960" s="156" t="s">
        <v>599</v>
      </c>
      <c r="G2960" s="157" t="str">
        <f>VLOOKUP(Repository_table[[#This Row],[Country of Destination]],$T$11:$U$47,2,)</f>
        <v>East Asia and Pacific</v>
      </c>
      <c r="H2960" s="156" t="s">
        <v>618</v>
      </c>
      <c r="I2960" s="156" t="s">
        <v>386</v>
      </c>
      <c r="J2960" s="158">
        <v>538691</v>
      </c>
      <c r="K2960" s="159"/>
      <c r="L2960" s="182" t="s">
        <v>57</v>
      </c>
      <c r="N2960" s="119"/>
    </row>
    <row r="2961" spans="1:14" s="17" customFormat="1" ht="25" x14ac:dyDescent="0.25">
      <c r="A2961" s="154">
        <v>44540</v>
      </c>
      <c r="B2961" s="155" t="s">
        <v>433</v>
      </c>
      <c r="C2961" s="155" t="s">
        <v>458</v>
      </c>
      <c r="D2961" s="156" t="s">
        <v>459</v>
      </c>
      <c r="E2961" s="156" t="s">
        <v>105</v>
      </c>
      <c r="F2961" s="156" t="s">
        <v>110</v>
      </c>
      <c r="G2961" s="157" t="str">
        <f>VLOOKUP(Repository_table[[#This Row],[Country of Destination]],$T$11:$U$47,2,)</f>
        <v>East Asia and Pacific</v>
      </c>
      <c r="H2961" s="156" t="s">
        <v>487</v>
      </c>
      <c r="I2961" s="156" t="s">
        <v>430</v>
      </c>
      <c r="J2961" s="158">
        <v>3314270</v>
      </c>
      <c r="K2961" s="159"/>
      <c r="L2961" s="182"/>
      <c r="N2961" s="119"/>
    </row>
    <row r="2962" spans="1:14" s="32" customFormat="1" x14ac:dyDescent="0.25">
      <c r="A2962" s="154">
        <v>44540</v>
      </c>
      <c r="B2962" s="155" t="s">
        <v>58</v>
      </c>
      <c r="C2962" s="155" t="s">
        <v>58</v>
      </c>
      <c r="D2962" s="156" t="s">
        <v>416</v>
      </c>
      <c r="E2962" s="156" t="s">
        <v>105</v>
      </c>
      <c r="F2962" s="156" t="s">
        <v>236</v>
      </c>
      <c r="G2962" s="157" t="str">
        <f>VLOOKUP(Repository_table[[#This Row],[Country of Destination]],$T$11:$U$47,2,)</f>
        <v>Europe and Central Asia</v>
      </c>
      <c r="H2962" s="156" t="s">
        <v>565</v>
      </c>
      <c r="I2962" s="156" t="s">
        <v>265</v>
      </c>
      <c r="J2962" s="158">
        <v>1812876</v>
      </c>
      <c r="K2962" s="159"/>
      <c r="L2962" s="182" t="s">
        <v>57</v>
      </c>
      <c r="N2962" s="124"/>
    </row>
    <row r="2963" spans="1:14" s="32" customFormat="1" x14ac:dyDescent="0.25">
      <c r="A2963" s="154">
        <v>44540</v>
      </c>
      <c r="B2963" s="155" t="s">
        <v>58</v>
      </c>
      <c r="C2963" s="155" t="s">
        <v>58</v>
      </c>
      <c r="D2963" s="156" t="s">
        <v>416</v>
      </c>
      <c r="E2963" s="156" t="s">
        <v>105</v>
      </c>
      <c r="F2963" s="149" t="s">
        <v>106</v>
      </c>
      <c r="G2963" s="157" t="str">
        <f>VLOOKUP(Repository_table[[#This Row],[Country of Destination]],$T$11:$U$47,2,)</f>
        <v>Europe and Central Asia</v>
      </c>
      <c r="H2963" s="156" t="s">
        <v>565</v>
      </c>
      <c r="I2963" s="156" t="s">
        <v>265</v>
      </c>
      <c r="J2963" s="158">
        <v>3482679</v>
      </c>
      <c r="K2963" s="159"/>
      <c r="L2963" s="182" t="s">
        <v>57</v>
      </c>
      <c r="N2963" s="124"/>
    </row>
    <row r="2964" spans="1:14" s="17" customFormat="1" ht="25" x14ac:dyDescent="0.25">
      <c r="A2964" s="154">
        <v>44541</v>
      </c>
      <c r="B2964" s="155" t="s">
        <v>296</v>
      </c>
      <c r="C2964" s="155" t="s">
        <v>297</v>
      </c>
      <c r="D2964" s="156" t="s">
        <v>401</v>
      </c>
      <c r="E2964" s="156" t="s">
        <v>105</v>
      </c>
      <c r="F2964" s="156" t="s">
        <v>193</v>
      </c>
      <c r="G2964" s="157" t="str">
        <f>VLOOKUP(Repository_table[[#This Row],[Country of Destination]],$T$11:$U$47,2,)</f>
        <v>Europe and Central Asia</v>
      </c>
      <c r="H2964" s="156" t="s">
        <v>469</v>
      </c>
      <c r="I2964" s="156" t="s">
        <v>300</v>
      </c>
      <c r="J2964" s="158">
        <v>3858436</v>
      </c>
      <c r="K2964" s="159"/>
      <c r="L2964" s="182"/>
      <c r="N2964" s="119"/>
    </row>
    <row r="2965" spans="1:14" s="17" customFormat="1" x14ac:dyDescent="0.25">
      <c r="A2965" s="154">
        <v>44541</v>
      </c>
      <c r="B2965" s="155" t="s">
        <v>58</v>
      </c>
      <c r="C2965" s="155" t="s">
        <v>58</v>
      </c>
      <c r="D2965" s="156" t="s">
        <v>416</v>
      </c>
      <c r="E2965" s="156" t="s">
        <v>105</v>
      </c>
      <c r="F2965" s="156" t="s">
        <v>298</v>
      </c>
      <c r="G2965" s="157" t="str">
        <f>VLOOKUP(Repository_table[[#This Row],[Country of Destination]],$T$11:$U$47,2,)</f>
        <v>Europe and Central Asia</v>
      </c>
      <c r="H2965" s="156" t="s">
        <v>569</v>
      </c>
      <c r="I2965" s="156" t="s">
        <v>265</v>
      </c>
      <c r="J2965" s="158">
        <v>1628562</v>
      </c>
      <c r="K2965" s="159"/>
      <c r="L2965" s="182" t="s">
        <v>57</v>
      </c>
      <c r="N2965" s="119"/>
    </row>
    <row r="2966" spans="1:14" s="17" customFormat="1" x14ac:dyDescent="0.25">
      <c r="A2966" s="154">
        <v>44541</v>
      </c>
      <c r="B2966" s="155" t="s">
        <v>58</v>
      </c>
      <c r="C2966" s="155" t="s">
        <v>58</v>
      </c>
      <c r="D2966" s="156" t="s">
        <v>416</v>
      </c>
      <c r="E2966" s="156" t="s">
        <v>105</v>
      </c>
      <c r="F2966" s="156" t="s">
        <v>193</v>
      </c>
      <c r="G2966" s="157" t="str">
        <f>VLOOKUP(Repository_table[[#This Row],[Country of Destination]],$T$11:$U$47,2,)</f>
        <v>Europe and Central Asia</v>
      </c>
      <c r="H2966" s="156" t="s">
        <v>569</v>
      </c>
      <c r="I2966" s="156" t="s">
        <v>265</v>
      </c>
      <c r="J2966" s="158">
        <v>2061339</v>
      </c>
      <c r="K2966" s="159"/>
      <c r="L2966" s="182" t="s">
        <v>57</v>
      </c>
      <c r="N2966" s="119"/>
    </row>
    <row r="2967" spans="1:14" s="17" customFormat="1" x14ac:dyDescent="0.25">
      <c r="A2967" s="154">
        <v>44541</v>
      </c>
      <c r="B2967" s="155" t="s">
        <v>58</v>
      </c>
      <c r="C2967" s="155" t="s">
        <v>58</v>
      </c>
      <c r="D2967" s="156" t="s">
        <v>416</v>
      </c>
      <c r="E2967" s="156" t="s">
        <v>105</v>
      </c>
      <c r="F2967" s="156" t="s">
        <v>121</v>
      </c>
      <c r="G2967" s="157" t="str">
        <f>VLOOKUP(Repository_table[[#This Row],[Country of Destination]],$T$11:$U$47,2,)</f>
        <v>Europe and Central Asia</v>
      </c>
      <c r="H2967" s="156" t="s">
        <v>518</v>
      </c>
      <c r="I2967" s="156" t="s">
        <v>265</v>
      </c>
      <c r="J2967" s="158">
        <v>3622388</v>
      </c>
      <c r="K2967" s="159"/>
      <c r="L2967" s="182"/>
      <c r="N2967" s="119"/>
    </row>
    <row r="2968" spans="1:14" s="17" customFormat="1" x14ac:dyDescent="0.25">
      <c r="A2968" s="154">
        <v>44542</v>
      </c>
      <c r="B2968" s="155" t="s">
        <v>385</v>
      </c>
      <c r="C2968" s="155" t="s">
        <v>457</v>
      </c>
      <c r="D2968" s="156" t="s">
        <v>412</v>
      </c>
      <c r="E2968" s="156" t="s">
        <v>105</v>
      </c>
      <c r="F2968" s="156" t="s">
        <v>236</v>
      </c>
      <c r="G2968" s="157" t="str">
        <f>VLOOKUP(Repository_table[[#This Row],[Country of Destination]],$T$11:$U$47,2,)</f>
        <v>Europe and Central Asia</v>
      </c>
      <c r="H2968" s="156" t="s">
        <v>387</v>
      </c>
      <c r="I2968" s="156" t="s">
        <v>386</v>
      </c>
      <c r="J2968" s="158">
        <v>3766729</v>
      </c>
      <c r="K2968" s="159"/>
      <c r="L2968" s="182"/>
      <c r="N2968" s="119"/>
    </row>
    <row r="2969" spans="1:14" s="17" customFormat="1" ht="25" x14ac:dyDescent="0.25">
      <c r="A2969" s="154">
        <v>44542</v>
      </c>
      <c r="B2969" s="155" t="s">
        <v>433</v>
      </c>
      <c r="C2969" s="155" t="s">
        <v>458</v>
      </c>
      <c r="D2969" s="156" t="s">
        <v>543</v>
      </c>
      <c r="E2969" s="156" t="s">
        <v>105</v>
      </c>
      <c r="F2969" s="156" t="s">
        <v>121</v>
      </c>
      <c r="G2969" s="157" t="str">
        <f>VLOOKUP(Repository_table[[#This Row],[Country of Destination]],$T$11:$U$47,2,)</f>
        <v>Europe and Central Asia</v>
      </c>
      <c r="H2969" s="156" t="s">
        <v>410</v>
      </c>
      <c r="I2969" s="156" t="s">
        <v>430</v>
      </c>
      <c r="J2969" s="158">
        <v>3719311</v>
      </c>
      <c r="K2969" s="159"/>
      <c r="L2969" s="182"/>
      <c r="N2969" s="119"/>
    </row>
    <row r="2970" spans="1:14" s="17" customFormat="1" x14ac:dyDescent="0.25">
      <c r="A2970" s="154">
        <v>44542</v>
      </c>
      <c r="B2970" s="155" t="s">
        <v>58</v>
      </c>
      <c r="C2970" s="155" t="s">
        <v>58</v>
      </c>
      <c r="D2970" s="156" t="s">
        <v>416</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385</v>
      </c>
      <c r="C2971" s="155" t="s">
        <v>456</v>
      </c>
      <c r="D2971" s="156" t="s">
        <v>412</v>
      </c>
      <c r="E2971" s="156" t="s">
        <v>105</v>
      </c>
      <c r="F2971" s="156" t="s">
        <v>65</v>
      </c>
      <c r="G2971" s="157" t="str">
        <f>VLOOKUP(Repository_table[[#This Row],[Country of Destination]],$T$11:$U$47,2,)</f>
        <v>South Asia</v>
      </c>
      <c r="H2971" s="156" t="s">
        <v>419</v>
      </c>
      <c r="I2971" s="156" t="s">
        <v>386</v>
      </c>
      <c r="J2971" s="158">
        <v>3159304</v>
      </c>
      <c r="K2971" s="159"/>
      <c r="L2971" s="182"/>
      <c r="N2971" s="119"/>
    </row>
    <row r="2972" spans="1:14" s="17" customFormat="1" ht="25" x14ac:dyDescent="0.25">
      <c r="A2972" s="154">
        <v>44543</v>
      </c>
      <c r="B2972" s="155" t="s">
        <v>296</v>
      </c>
      <c r="C2972" s="155" t="s">
        <v>297</v>
      </c>
      <c r="D2972" s="156" t="s">
        <v>401</v>
      </c>
      <c r="E2972" s="156" t="s">
        <v>105</v>
      </c>
      <c r="F2972" s="156" t="s">
        <v>236</v>
      </c>
      <c r="G2972" s="157" t="str">
        <f>VLOOKUP(Repository_table[[#This Row],[Country of Destination]],$T$11:$U$47,2,)</f>
        <v>Europe and Central Asia</v>
      </c>
      <c r="H2972" s="156" t="s">
        <v>582</v>
      </c>
      <c r="I2972" s="156" t="s">
        <v>300</v>
      </c>
      <c r="J2972" s="158">
        <v>3733331</v>
      </c>
      <c r="K2972" s="159"/>
      <c r="L2972" s="182"/>
      <c r="N2972" s="119"/>
    </row>
    <row r="2973" spans="1:14" s="17" customFormat="1" x14ac:dyDescent="0.25">
      <c r="A2973" s="154">
        <v>44543</v>
      </c>
      <c r="B2973" s="155" t="s">
        <v>58</v>
      </c>
      <c r="C2973" s="155" t="s">
        <v>58</v>
      </c>
      <c r="D2973" s="156" t="s">
        <v>416</v>
      </c>
      <c r="E2973" s="156" t="s">
        <v>105</v>
      </c>
      <c r="F2973" s="156" t="s">
        <v>106</v>
      </c>
      <c r="G2973" s="157" t="str">
        <f>VLOOKUP(Repository_table[[#This Row],[Country of Destination]],$T$11:$U$47,2,)</f>
        <v>Europe and Central Asia</v>
      </c>
      <c r="H2973" s="156" t="s">
        <v>578</v>
      </c>
      <c r="I2973" s="156" t="s">
        <v>265</v>
      </c>
      <c r="J2973" s="158">
        <v>2888499</v>
      </c>
      <c r="K2973" s="159"/>
      <c r="L2973" s="182"/>
      <c r="N2973" s="119"/>
    </row>
    <row r="2974" spans="1:14" s="17" customFormat="1" x14ac:dyDescent="0.25">
      <c r="A2974" s="154">
        <v>44544</v>
      </c>
      <c r="B2974" s="155" t="s">
        <v>385</v>
      </c>
      <c r="C2974" s="155" t="s">
        <v>456</v>
      </c>
      <c r="D2974" s="156" t="s">
        <v>412</v>
      </c>
      <c r="E2974" s="156" t="s">
        <v>105</v>
      </c>
      <c r="F2974" s="156" t="s">
        <v>193</v>
      </c>
      <c r="G2974" s="157" t="str">
        <f>VLOOKUP(Repository_table[[#This Row],[Country of Destination]],$T$11:$U$47,2,)</f>
        <v>Europe and Central Asia</v>
      </c>
      <c r="H2974" s="156" t="s">
        <v>485</v>
      </c>
      <c r="I2974" s="156" t="s">
        <v>386</v>
      </c>
      <c r="J2974" s="158">
        <v>3665900</v>
      </c>
      <c r="K2974" s="159"/>
      <c r="L2974" s="182"/>
      <c r="N2974" s="119"/>
    </row>
    <row r="2975" spans="1:14" s="17" customFormat="1" ht="25" x14ac:dyDescent="0.25">
      <c r="A2975" s="154">
        <v>44544</v>
      </c>
      <c r="B2975" s="155" t="s">
        <v>296</v>
      </c>
      <c r="C2975" s="155" t="s">
        <v>297</v>
      </c>
      <c r="D2975" s="156" t="s">
        <v>401</v>
      </c>
      <c r="E2975" s="156" t="s">
        <v>105</v>
      </c>
      <c r="F2975" s="156" t="s">
        <v>236</v>
      </c>
      <c r="G2975" s="157" t="str">
        <f>VLOOKUP(Repository_table[[#This Row],[Country of Destination]],$T$11:$U$47,2,)</f>
        <v>Europe and Central Asia</v>
      </c>
      <c r="H2975" s="156" t="s">
        <v>620</v>
      </c>
      <c r="I2975" s="156" t="s">
        <v>300</v>
      </c>
      <c r="J2975" s="158">
        <v>829228</v>
      </c>
      <c r="K2975" s="159"/>
      <c r="L2975" s="182" t="s">
        <v>57</v>
      </c>
      <c r="N2975" s="119"/>
    </row>
    <row r="2976" spans="1:14" s="17" customFormat="1" ht="25" x14ac:dyDescent="0.25">
      <c r="A2976" s="154">
        <v>44544</v>
      </c>
      <c r="B2976" s="155" t="s">
        <v>296</v>
      </c>
      <c r="C2976" s="155" t="s">
        <v>297</v>
      </c>
      <c r="D2976" s="156" t="s">
        <v>401</v>
      </c>
      <c r="E2976" s="156" t="s">
        <v>105</v>
      </c>
      <c r="F2976" s="156" t="s">
        <v>106</v>
      </c>
      <c r="G2976" s="157" t="str">
        <f>VLOOKUP(Repository_table[[#This Row],[Country of Destination]],$T$11:$U$47,2,)</f>
        <v>Europe and Central Asia</v>
      </c>
      <c r="H2976" s="156" t="s">
        <v>620</v>
      </c>
      <c r="I2976" s="156" t="s">
        <v>300</v>
      </c>
      <c r="J2976" s="158">
        <v>2900731</v>
      </c>
      <c r="K2976" s="159"/>
      <c r="L2976" s="182" t="s">
        <v>57</v>
      </c>
      <c r="N2976" s="119"/>
    </row>
    <row r="2977" spans="1:14" s="17" customFormat="1" x14ac:dyDescent="0.25">
      <c r="A2977" s="154">
        <v>44544</v>
      </c>
      <c r="B2977" s="155" t="s">
        <v>521</v>
      </c>
      <c r="C2977" s="155" t="s">
        <v>208</v>
      </c>
      <c r="D2977" s="156" t="s">
        <v>257</v>
      </c>
      <c r="E2977" s="156" t="s">
        <v>105</v>
      </c>
      <c r="F2977" s="156" t="s">
        <v>78</v>
      </c>
      <c r="G2977" s="157" t="str">
        <f>VLOOKUP(Repository_table[[#This Row],[Country of Destination]],$T$11:$U$47,2,)</f>
        <v>East Asia and Pacific</v>
      </c>
      <c r="H2977" s="156" t="s">
        <v>454</v>
      </c>
      <c r="I2977" s="156" t="s">
        <v>258</v>
      </c>
      <c r="J2977" s="158">
        <v>3477678</v>
      </c>
      <c r="K2977" s="159"/>
      <c r="L2977" s="182"/>
      <c r="N2977" s="119"/>
    </row>
    <row r="2978" spans="1:14" s="17" customFormat="1" ht="25" x14ac:dyDescent="0.25">
      <c r="A2978" s="154">
        <v>44544</v>
      </c>
      <c r="B2978" s="155" t="s">
        <v>433</v>
      </c>
      <c r="C2978" s="155" t="s">
        <v>458</v>
      </c>
      <c r="D2978" s="156" t="s">
        <v>543</v>
      </c>
      <c r="E2978" s="156" t="s">
        <v>105</v>
      </c>
      <c r="F2978" s="156" t="s">
        <v>173</v>
      </c>
      <c r="G2978" s="157" t="str">
        <f>VLOOKUP(Repository_table[[#This Row],[Country of Destination]],$T$11:$U$47,2,)</f>
        <v>Latin America and the Caribbean</v>
      </c>
      <c r="H2978" s="156" t="s">
        <v>175</v>
      </c>
      <c r="I2978" s="156" t="s">
        <v>430</v>
      </c>
      <c r="J2978" s="158">
        <v>2651362</v>
      </c>
      <c r="K2978" s="159"/>
      <c r="L2978" s="182"/>
      <c r="N2978" s="119"/>
    </row>
    <row r="2979" spans="1:14" s="17" customFormat="1" x14ac:dyDescent="0.25">
      <c r="A2979" s="154">
        <v>44544</v>
      </c>
      <c r="B2979" s="155" t="s">
        <v>58</v>
      </c>
      <c r="C2979" s="155" t="s">
        <v>58</v>
      </c>
      <c r="D2979" s="156" t="s">
        <v>416</v>
      </c>
      <c r="E2979" s="156" t="s">
        <v>105</v>
      </c>
      <c r="F2979" s="156" t="s">
        <v>236</v>
      </c>
      <c r="G2979" s="157" t="str">
        <f>VLOOKUP(Repository_table[[#This Row],[Country of Destination]],$T$11:$U$47,2,)</f>
        <v>Europe and Central Asia</v>
      </c>
      <c r="H2979" s="156" t="s">
        <v>586</v>
      </c>
      <c r="I2979" s="156" t="s">
        <v>265</v>
      </c>
      <c r="J2979" s="158">
        <v>964981</v>
      </c>
      <c r="K2979" s="159"/>
      <c r="L2979" s="182" t="s">
        <v>57</v>
      </c>
      <c r="N2979" s="119"/>
    </row>
    <row r="2980" spans="1:14" s="17" customFormat="1" x14ac:dyDescent="0.25">
      <c r="A2980" s="154">
        <v>44544</v>
      </c>
      <c r="B2980" s="155" t="s">
        <v>58</v>
      </c>
      <c r="C2980" s="155" t="s">
        <v>58</v>
      </c>
      <c r="D2980" s="156" t="s">
        <v>416</v>
      </c>
      <c r="E2980" s="156" t="s">
        <v>105</v>
      </c>
      <c r="F2980" s="156" t="s">
        <v>106</v>
      </c>
      <c r="G2980" s="157" t="str">
        <f>VLOOKUP(Repository_table[[#This Row],[Country of Destination]],$T$11:$U$47,2,)</f>
        <v>Europe and Central Asia</v>
      </c>
      <c r="H2980" s="156" t="s">
        <v>586</v>
      </c>
      <c r="I2980" s="156" t="s">
        <v>265</v>
      </c>
      <c r="J2980" s="158">
        <v>2621338</v>
      </c>
      <c r="K2980" s="159"/>
      <c r="L2980" s="182" t="s">
        <v>57</v>
      </c>
      <c r="N2980" s="119"/>
    </row>
    <row r="2981" spans="1:14" s="17" customFormat="1" x14ac:dyDescent="0.25">
      <c r="A2981" s="154">
        <v>44545</v>
      </c>
      <c r="B2981" s="155" t="s">
        <v>58</v>
      </c>
      <c r="C2981" s="155" t="s">
        <v>58</v>
      </c>
      <c r="D2981" s="156" t="s">
        <v>416</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401</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433</v>
      </c>
      <c r="C2983" s="155" t="s">
        <v>458</v>
      </c>
      <c r="D2983" s="156" t="s">
        <v>543</v>
      </c>
      <c r="E2983" s="156" t="s">
        <v>105</v>
      </c>
      <c r="F2983" s="156" t="s">
        <v>193</v>
      </c>
      <c r="G2983" s="157" t="str">
        <f>VLOOKUP(Repository_table[[#This Row],[Country of Destination]],$T$11:$U$47,2,)</f>
        <v>Europe and Central Asia</v>
      </c>
      <c r="H2983" s="156" t="s">
        <v>523</v>
      </c>
      <c r="I2983" s="156" t="s">
        <v>430</v>
      </c>
      <c r="J2983" s="158">
        <v>3107861</v>
      </c>
      <c r="K2983" s="159"/>
      <c r="L2983" s="182"/>
      <c r="N2983" s="119"/>
    </row>
    <row r="2984" spans="1:14" s="17" customFormat="1" x14ac:dyDescent="0.25">
      <c r="A2984" s="154">
        <v>44547</v>
      </c>
      <c r="B2984" s="155" t="s">
        <v>385</v>
      </c>
      <c r="C2984" s="155" t="s">
        <v>457</v>
      </c>
      <c r="D2984" s="156" t="s">
        <v>412</v>
      </c>
      <c r="E2984" s="156" t="s">
        <v>105</v>
      </c>
      <c r="F2984" s="156" t="s">
        <v>106</v>
      </c>
      <c r="G2984" s="157" t="str">
        <f>VLOOKUP(Repository_table[[#This Row],[Country of Destination]],$T$11:$U$47,2,)</f>
        <v>Europe and Central Asia</v>
      </c>
      <c r="H2984" s="156" t="s">
        <v>426</v>
      </c>
      <c r="I2984" s="156" t="s">
        <v>386</v>
      </c>
      <c r="J2984" s="158">
        <v>3684263</v>
      </c>
      <c r="K2984" s="159"/>
      <c r="L2984" s="182"/>
      <c r="N2984" s="119"/>
    </row>
    <row r="2985" spans="1:14" s="17" customFormat="1" x14ac:dyDescent="0.25">
      <c r="A2985" s="154">
        <v>44547</v>
      </c>
      <c r="B2985" s="155" t="s">
        <v>521</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416</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401</v>
      </c>
      <c r="E2987" s="156" t="s">
        <v>105</v>
      </c>
      <c r="F2987" s="156" t="s">
        <v>78</v>
      </c>
      <c r="G2987" s="157" t="str">
        <f>VLOOKUP(Repository_table[[#This Row],[Country of Destination]],$T$11:$U$47,2,)</f>
        <v>East Asia and Pacific</v>
      </c>
      <c r="H2987" s="156" t="s">
        <v>496</v>
      </c>
      <c r="I2987" s="156" t="s">
        <v>300</v>
      </c>
      <c r="J2987" s="158">
        <v>3336060</v>
      </c>
      <c r="K2987" s="159"/>
      <c r="L2987" s="182"/>
      <c r="N2987" s="119"/>
    </row>
    <row r="2988" spans="1:14" s="17" customFormat="1" ht="25" x14ac:dyDescent="0.25">
      <c r="A2988" s="154">
        <v>44548</v>
      </c>
      <c r="B2988" s="155" t="s">
        <v>433</v>
      </c>
      <c r="C2988" s="155" t="s">
        <v>458</v>
      </c>
      <c r="D2988" s="156" t="s">
        <v>459</v>
      </c>
      <c r="E2988" s="156" t="s">
        <v>105</v>
      </c>
      <c r="F2988" s="156" t="s">
        <v>181</v>
      </c>
      <c r="G2988" s="157" t="str">
        <f>VLOOKUP(Repository_table[[#This Row],[Country of Destination]],$T$11:$U$47,2,)</f>
        <v>Latin America and the Caribbean</v>
      </c>
      <c r="H2988" s="156" t="s">
        <v>177</v>
      </c>
      <c r="I2988" s="156" t="s">
        <v>430</v>
      </c>
      <c r="J2988" s="158">
        <v>2667631</v>
      </c>
      <c r="K2988" s="159"/>
      <c r="L2988" s="182"/>
      <c r="N2988" s="119"/>
    </row>
    <row r="2989" spans="1:14" s="17" customFormat="1" x14ac:dyDescent="0.25">
      <c r="A2989" s="154">
        <v>44548</v>
      </c>
      <c r="B2989" s="155" t="s">
        <v>58</v>
      </c>
      <c r="C2989" s="155" t="s">
        <v>58</v>
      </c>
      <c r="D2989" s="156" t="s">
        <v>416</v>
      </c>
      <c r="E2989" s="156" t="s">
        <v>105</v>
      </c>
      <c r="F2989" s="156" t="s">
        <v>121</v>
      </c>
      <c r="G2989" s="157" t="str">
        <f>VLOOKUP(Repository_table[[#This Row],[Country of Destination]],$T$11:$U$47,2,)</f>
        <v>Europe and Central Asia</v>
      </c>
      <c r="H2989" s="156" t="s">
        <v>517</v>
      </c>
      <c r="I2989" s="156" t="s">
        <v>265</v>
      </c>
      <c r="J2989" s="158">
        <v>3713697</v>
      </c>
      <c r="K2989" s="159"/>
      <c r="L2989" s="182"/>
      <c r="N2989" s="119"/>
    </row>
    <row r="2990" spans="1:14" s="17" customFormat="1" x14ac:dyDescent="0.25">
      <c r="A2990" s="154">
        <v>44548</v>
      </c>
      <c r="B2990" s="155" t="s">
        <v>462</v>
      </c>
      <c r="C2990" s="155" t="s">
        <v>86</v>
      </c>
      <c r="D2990" s="156" t="s">
        <v>526</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385</v>
      </c>
      <c r="C2991" s="155" t="s">
        <v>456</v>
      </c>
      <c r="D2991" s="156" t="s">
        <v>412</v>
      </c>
      <c r="E2991" s="156" t="s">
        <v>105</v>
      </c>
      <c r="F2991" s="156" t="s">
        <v>78</v>
      </c>
      <c r="G2991" s="157" t="str">
        <f>VLOOKUP(Repository_table[[#This Row],[Country of Destination]],$T$11:$U$47,2,)</f>
        <v>East Asia and Pacific</v>
      </c>
      <c r="H2991" s="156" t="s">
        <v>596</v>
      </c>
      <c r="I2991" s="156" t="s">
        <v>386</v>
      </c>
      <c r="J2991" s="158">
        <v>3566505</v>
      </c>
      <c r="K2991" s="159"/>
      <c r="L2991" s="182"/>
      <c r="N2991" s="119"/>
    </row>
    <row r="2992" spans="1:14" s="17" customFormat="1" x14ac:dyDescent="0.25">
      <c r="A2992" s="154">
        <v>44549</v>
      </c>
      <c r="B2992" s="155" t="s">
        <v>521</v>
      </c>
      <c r="C2992" s="155" t="s">
        <v>208</v>
      </c>
      <c r="D2992" s="156" t="s">
        <v>257</v>
      </c>
      <c r="E2992" s="156" t="s">
        <v>105</v>
      </c>
      <c r="F2992" s="156" t="s">
        <v>121</v>
      </c>
      <c r="G2992" s="157" t="str">
        <f>VLOOKUP(Repository_table[[#This Row],[Country of Destination]],$T$11:$U$47,2,)</f>
        <v>Europe and Central Asia</v>
      </c>
      <c r="H2992" s="156" t="s">
        <v>537</v>
      </c>
      <c r="I2992" s="156" t="s">
        <v>258</v>
      </c>
      <c r="J2992" s="158">
        <v>2795092</v>
      </c>
      <c r="K2992" s="159"/>
      <c r="L2992" s="182"/>
      <c r="N2992" s="119"/>
    </row>
    <row r="2993" spans="1:14" s="17" customFormat="1" ht="25" x14ac:dyDescent="0.25">
      <c r="A2993" s="154">
        <v>44549</v>
      </c>
      <c r="B2993" s="155" t="s">
        <v>433</v>
      </c>
      <c r="C2993" s="155" t="s">
        <v>458</v>
      </c>
      <c r="D2993" s="156" t="s">
        <v>543</v>
      </c>
      <c r="E2993" s="156" t="s">
        <v>105</v>
      </c>
      <c r="F2993" s="156" t="s">
        <v>200</v>
      </c>
      <c r="G2993" s="157" t="str">
        <f>VLOOKUP(Repository_table[[#This Row],[Country of Destination]],$T$11:$U$47,2,)</f>
        <v>Europe and Central Asia</v>
      </c>
      <c r="H2993" s="156" t="s">
        <v>553</v>
      </c>
      <c r="I2993" s="156" t="s">
        <v>430</v>
      </c>
      <c r="J2993" s="158">
        <v>1535336</v>
      </c>
      <c r="K2993" s="159"/>
      <c r="L2993" s="182" t="s">
        <v>57</v>
      </c>
      <c r="N2993" s="119"/>
    </row>
    <row r="2994" spans="1:14" s="17" customFormat="1" ht="25" x14ac:dyDescent="0.25">
      <c r="A2994" s="154">
        <v>44549</v>
      </c>
      <c r="B2994" s="155" t="s">
        <v>433</v>
      </c>
      <c r="C2994" s="155" t="s">
        <v>458</v>
      </c>
      <c r="D2994" s="156" t="s">
        <v>543</v>
      </c>
      <c r="E2994" s="156" t="s">
        <v>105</v>
      </c>
      <c r="F2994" s="156" t="s">
        <v>121</v>
      </c>
      <c r="G2994" s="157" t="str">
        <f>VLOOKUP(Repository_table[[#This Row],[Country of Destination]],$T$11:$U$47,2,)</f>
        <v>Europe and Central Asia</v>
      </c>
      <c r="H2994" s="156" t="s">
        <v>553</v>
      </c>
      <c r="I2994" s="156" t="s">
        <v>430</v>
      </c>
      <c r="J2994" s="158">
        <v>1704449</v>
      </c>
      <c r="K2994" s="159"/>
      <c r="L2994" s="182" t="s">
        <v>57</v>
      </c>
      <c r="N2994" s="119"/>
    </row>
    <row r="2995" spans="1:14" s="17" customFormat="1" x14ac:dyDescent="0.25">
      <c r="A2995" s="154">
        <v>44549</v>
      </c>
      <c r="B2995" s="155" t="s">
        <v>58</v>
      </c>
      <c r="C2995" s="155" t="s">
        <v>58</v>
      </c>
      <c r="D2995" s="156" t="s">
        <v>416</v>
      </c>
      <c r="E2995" s="156" t="s">
        <v>105</v>
      </c>
      <c r="F2995" s="156" t="s">
        <v>121</v>
      </c>
      <c r="G2995" s="157" t="str">
        <f>VLOOKUP(Repository_table[[#This Row],[Country of Destination]],$T$11:$U$47,2,)</f>
        <v>Europe and Central Asia</v>
      </c>
      <c r="H2995" s="156" t="s">
        <v>509</v>
      </c>
      <c r="I2995" s="156" t="s">
        <v>265</v>
      </c>
      <c r="J2995" s="158">
        <v>3427979</v>
      </c>
      <c r="K2995" s="159"/>
      <c r="L2995" s="182"/>
      <c r="N2995" s="119"/>
    </row>
    <row r="2996" spans="1:14" s="17" customFormat="1" x14ac:dyDescent="0.25">
      <c r="A2996" s="154">
        <v>44550</v>
      </c>
      <c r="B2996" s="155" t="s">
        <v>385</v>
      </c>
      <c r="C2996" s="155" t="s">
        <v>456</v>
      </c>
      <c r="D2996" s="156" t="s">
        <v>412</v>
      </c>
      <c r="E2996" s="156" t="s">
        <v>105</v>
      </c>
      <c r="F2996" s="156" t="s">
        <v>236</v>
      </c>
      <c r="G2996" s="157" t="str">
        <f>VLOOKUP(Repository_table[[#This Row],[Country of Destination]],$T$11:$U$47,2,)</f>
        <v>Europe and Central Asia</v>
      </c>
      <c r="H2996" s="156" t="s">
        <v>312</v>
      </c>
      <c r="I2996" s="156" t="s">
        <v>386</v>
      </c>
      <c r="J2996" s="158">
        <v>3674583</v>
      </c>
      <c r="K2996" s="159"/>
      <c r="L2996" s="182"/>
      <c r="N2996" s="119"/>
    </row>
    <row r="2997" spans="1:14" s="17" customFormat="1" ht="25" x14ac:dyDescent="0.25">
      <c r="A2997" s="154">
        <v>44550</v>
      </c>
      <c r="B2997" s="155" t="s">
        <v>296</v>
      </c>
      <c r="C2997" s="155" t="s">
        <v>297</v>
      </c>
      <c r="D2997" s="156" t="s">
        <v>401</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433</v>
      </c>
      <c r="C2998" s="155" t="s">
        <v>458</v>
      </c>
      <c r="D2998" s="156" t="s">
        <v>543</v>
      </c>
      <c r="E2998" s="156" t="s">
        <v>105</v>
      </c>
      <c r="F2998" s="156" t="s">
        <v>121</v>
      </c>
      <c r="G2998" s="157" t="str">
        <f>VLOOKUP(Repository_table[[#This Row],[Country of Destination]],$T$11:$U$47,2,)</f>
        <v>Europe and Central Asia</v>
      </c>
      <c r="H2998" s="156" t="s">
        <v>562</v>
      </c>
      <c r="I2998" s="156" t="s">
        <v>430</v>
      </c>
      <c r="J2998" s="158">
        <v>3519063</v>
      </c>
      <c r="K2998" s="159"/>
      <c r="L2998" s="182"/>
      <c r="N2998" s="119"/>
    </row>
    <row r="2999" spans="1:14" s="17" customFormat="1" x14ac:dyDescent="0.25">
      <c r="A2999" s="154">
        <v>44550</v>
      </c>
      <c r="B2999" s="155" t="s">
        <v>58</v>
      </c>
      <c r="C2999" s="155" t="s">
        <v>58</v>
      </c>
      <c r="D2999" s="156" t="s">
        <v>416</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385</v>
      </c>
      <c r="C3000" s="155" t="s">
        <v>456</v>
      </c>
      <c r="D3000" s="156" t="s">
        <v>412</v>
      </c>
      <c r="E3000" s="156" t="s">
        <v>105</v>
      </c>
      <c r="F3000" s="156" t="s">
        <v>236</v>
      </c>
      <c r="G3000" s="157" t="str">
        <f>VLOOKUP(Repository_table[[#This Row],[Country of Destination]],$T$11:$U$47,2,)</f>
        <v>Europe and Central Asia</v>
      </c>
      <c r="H3000" s="156" t="s">
        <v>382</v>
      </c>
      <c r="I3000" s="156" t="s">
        <v>386</v>
      </c>
      <c r="J3000" s="158">
        <v>3678682</v>
      </c>
      <c r="K3000" s="159"/>
      <c r="L3000" s="182"/>
      <c r="N3000" s="119"/>
    </row>
    <row r="3001" spans="1:14" s="17" customFormat="1" ht="25" x14ac:dyDescent="0.25">
      <c r="A3001" s="154">
        <v>44551</v>
      </c>
      <c r="B3001" s="155" t="s">
        <v>296</v>
      </c>
      <c r="C3001" s="155" t="s">
        <v>297</v>
      </c>
      <c r="D3001" s="156" t="s">
        <v>401</v>
      </c>
      <c r="E3001" s="156" t="s">
        <v>105</v>
      </c>
      <c r="F3001" s="156" t="s">
        <v>236</v>
      </c>
      <c r="G3001" s="157" t="str">
        <f>VLOOKUP(Repository_table[[#This Row],[Country of Destination]],$T$11:$U$47,2,)</f>
        <v>Europe and Central Asia</v>
      </c>
      <c r="H3001" s="156" t="s">
        <v>424</v>
      </c>
      <c r="I3001" s="156" t="s">
        <v>300</v>
      </c>
      <c r="J3001" s="158">
        <v>3796086</v>
      </c>
      <c r="K3001" s="159"/>
      <c r="L3001" s="182"/>
      <c r="N3001" s="119"/>
    </row>
    <row r="3002" spans="1:14" s="17" customFormat="1" ht="25" x14ac:dyDescent="0.25">
      <c r="A3002" s="154">
        <v>44551</v>
      </c>
      <c r="B3002" s="155" t="s">
        <v>433</v>
      </c>
      <c r="C3002" s="155" t="s">
        <v>458</v>
      </c>
      <c r="D3002" s="156" t="s">
        <v>543</v>
      </c>
      <c r="E3002" s="156" t="s">
        <v>105</v>
      </c>
      <c r="F3002" s="156" t="s">
        <v>121</v>
      </c>
      <c r="G3002" s="157" t="str">
        <f>VLOOKUP(Repository_table[[#This Row],[Country of Destination]],$T$11:$U$47,2,)</f>
        <v>Europe and Central Asia</v>
      </c>
      <c r="H3002" s="156" t="s">
        <v>157</v>
      </c>
      <c r="I3002" s="156" t="s">
        <v>430</v>
      </c>
      <c r="J3002" s="158">
        <v>3380812</v>
      </c>
      <c r="K3002" s="159"/>
      <c r="L3002" s="182" t="s">
        <v>67</v>
      </c>
      <c r="N3002" s="119"/>
    </row>
    <row r="3003" spans="1:14" s="17" customFormat="1" x14ac:dyDescent="0.25">
      <c r="A3003" s="154">
        <v>44551</v>
      </c>
      <c r="B3003" s="155" t="s">
        <v>58</v>
      </c>
      <c r="C3003" s="155" t="s">
        <v>58</v>
      </c>
      <c r="D3003" s="156" t="s">
        <v>416</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416</v>
      </c>
      <c r="E3004" s="156" t="s">
        <v>105</v>
      </c>
      <c r="F3004" s="156" t="s">
        <v>121</v>
      </c>
      <c r="G3004" s="157" t="str">
        <f>VLOOKUP(Repository_table[[#This Row],[Country of Destination]],$T$11:$U$47,2,)</f>
        <v>Europe and Central Asia</v>
      </c>
      <c r="H3004" s="156" t="s">
        <v>529</v>
      </c>
      <c r="I3004" s="156" t="s">
        <v>265</v>
      </c>
      <c r="J3004" s="158">
        <v>3668590</v>
      </c>
      <c r="K3004" s="159"/>
      <c r="L3004" s="182"/>
      <c r="N3004" s="119"/>
    </row>
    <row r="3005" spans="1:14" s="17" customFormat="1" x14ac:dyDescent="0.25">
      <c r="A3005" s="154">
        <v>44552</v>
      </c>
      <c r="B3005" s="155" t="s">
        <v>58</v>
      </c>
      <c r="C3005" s="155" t="s">
        <v>58</v>
      </c>
      <c r="D3005" s="156" t="s">
        <v>416</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401</v>
      </c>
      <c r="E3006" s="156" t="s">
        <v>105</v>
      </c>
      <c r="F3006" s="156" t="s">
        <v>69</v>
      </c>
      <c r="G3006" s="157" t="str">
        <f>VLOOKUP(Repository_table[[#This Row],[Country of Destination]],$T$11:$U$47,2,)</f>
        <v>East Asia and Pacific</v>
      </c>
      <c r="H3006" s="156" t="s">
        <v>530</v>
      </c>
      <c r="I3006" s="156" t="s">
        <v>300</v>
      </c>
      <c r="J3006" s="158">
        <v>3537634</v>
      </c>
      <c r="K3006" s="159"/>
      <c r="L3006" s="182"/>
      <c r="N3006" s="119"/>
    </row>
    <row r="3007" spans="1:14" s="17" customFormat="1" x14ac:dyDescent="0.25">
      <c r="A3007" s="154">
        <v>44553</v>
      </c>
      <c r="B3007" s="155" t="s">
        <v>521</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433</v>
      </c>
      <c r="C3008" s="155" t="s">
        <v>458</v>
      </c>
      <c r="D3008" s="156" t="s">
        <v>543</v>
      </c>
      <c r="E3008" s="156" t="s">
        <v>105</v>
      </c>
      <c r="F3008" s="156" t="s">
        <v>533</v>
      </c>
      <c r="G3008" s="157" t="str">
        <f>VLOOKUP(Repository_table[[#This Row],[Country of Destination]],$T$11:$U$47,2,)</f>
        <v>Europe and Central Asia</v>
      </c>
      <c r="H3008" s="156" t="s">
        <v>374</v>
      </c>
      <c r="I3008" s="156" t="s">
        <v>430</v>
      </c>
      <c r="J3008" s="158">
        <v>3117170</v>
      </c>
      <c r="K3008" s="159"/>
      <c r="L3008" s="182"/>
      <c r="N3008" s="119"/>
    </row>
    <row r="3009" spans="1:14" s="17" customFormat="1" x14ac:dyDescent="0.25">
      <c r="A3009" s="154">
        <v>44553</v>
      </c>
      <c r="B3009" s="155" t="s">
        <v>58</v>
      </c>
      <c r="C3009" s="155" t="s">
        <v>58</v>
      </c>
      <c r="D3009" s="156" t="s">
        <v>416</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385</v>
      </c>
      <c r="C3010" s="155" t="s">
        <v>457</v>
      </c>
      <c r="D3010" s="156" t="s">
        <v>412</v>
      </c>
      <c r="E3010" s="156" t="s">
        <v>105</v>
      </c>
      <c r="F3010" s="156" t="s">
        <v>121</v>
      </c>
      <c r="G3010" s="157" t="str">
        <f>VLOOKUP(Repository_table[[#This Row],[Country of Destination]],$T$11:$U$47,2,)</f>
        <v>Europe and Central Asia</v>
      </c>
      <c r="H3010" s="156" t="s">
        <v>336</v>
      </c>
      <c r="I3010" s="156" t="s">
        <v>386</v>
      </c>
      <c r="J3010" s="158">
        <v>3428089</v>
      </c>
      <c r="K3010" s="159"/>
      <c r="L3010" s="182"/>
      <c r="N3010" s="119"/>
    </row>
    <row r="3011" spans="1:14" s="17" customFormat="1" ht="25" x14ac:dyDescent="0.25">
      <c r="A3011" s="154">
        <v>44554</v>
      </c>
      <c r="B3011" s="155" t="s">
        <v>296</v>
      </c>
      <c r="C3011" s="155" t="s">
        <v>297</v>
      </c>
      <c r="D3011" s="156" t="s">
        <v>401</v>
      </c>
      <c r="E3011" s="156" t="s">
        <v>105</v>
      </c>
      <c r="F3011" s="156" t="s">
        <v>106</v>
      </c>
      <c r="G3011" s="157" t="str">
        <f>VLOOKUP(Repository_table[[#This Row],[Country of Destination]],$T$11:$U$47,2,)</f>
        <v>Europe and Central Asia</v>
      </c>
      <c r="H3011" s="156" t="s">
        <v>610</v>
      </c>
      <c r="I3011" s="156" t="s">
        <v>300</v>
      </c>
      <c r="J3011" s="158">
        <v>3706798</v>
      </c>
      <c r="K3011" s="159"/>
      <c r="L3011" s="182"/>
      <c r="N3011" s="119"/>
    </row>
    <row r="3012" spans="1:14" s="17" customFormat="1" ht="25" x14ac:dyDescent="0.25">
      <c r="A3012" s="154">
        <v>44554</v>
      </c>
      <c r="B3012" s="155" t="s">
        <v>433</v>
      </c>
      <c r="C3012" s="155" t="s">
        <v>458</v>
      </c>
      <c r="D3012" s="156" t="s">
        <v>543</v>
      </c>
      <c r="E3012" s="156" t="s">
        <v>105</v>
      </c>
      <c r="F3012" s="156" t="s">
        <v>121</v>
      </c>
      <c r="G3012" s="157" t="str">
        <f>VLOOKUP(Repository_table[[#This Row],[Country of Destination]],$T$11:$U$47,2,)</f>
        <v>Europe and Central Asia</v>
      </c>
      <c r="H3012" s="156" t="s">
        <v>158</v>
      </c>
      <c r="I3012" s="156" t="s">
        <v>430</v>
      </c>
      <c r="J3012" s="158">
        <v>3362589</v>
      </c>
      <c r="K3012" s="159"/>
      <c r="L3012" s="182"/>
      <c r="N3012" s="119"/>
    </row>
    <row r="3013" spans="1:14" s="17" customFormat="1" x14ac:dyDescent="0.25">
      <c r="A3013" s="154">
        <v>44554</v>
      </c>
      <c r="B3013" s="155" t="s">
        <v>58</v>
      </c>
      <c r="C3013" s="155" t="s">
        <v>58</v>
      </c>
      <c r="D3013" s="156" t="s">
        <v>416</v>
      </c>
      <c r="E3013" s="156" t="s">
        <v>105</v>
      </c>
      <c r="F3013" s="156" t="s">
        <v>121</v>
      </c>
      <c r="G3013" s="157" t="str">
        <f>VLOOKUP(Repository_table[[#This Row],[Country of Destination]],$T$11:$U$47,2,)</f>
        <v>Europe and Central Asia</v>
      </c>
      <c r="H3013" s="156" t="s">
        <v>598</v>
      </c>
      <c r="I3013" s="156" t="s">
        <v>265</v>
      </c>
      <c r="J3013" s="158">
        <v>3855939</v>
      </c>
      <c r="K3013" s="159"/>
      <c r="L3013" s="182"/>
      <c r="N3013" s="119"/>
    </row>
    <row r="3014" spans="1:14" s="17" customFormat="1" ht="25" x14ac:dyDescent="0.25">
      <c r="A3014" s="154">
        <v>44555</v>
      </c>
      <c r="B3014" s="155" t="s">
        <v>433</v>
      </c>
      <c r="C3014" s="155" t="s">
        <v>458</v>
      </c>
      <c r="D3014" s="156" t="s">
        <v>459</v>
      </c>
      <c r="E3014" s="156" t="s">
        <v>105</v>
      </c>
      <c r="F3014" s="156" t="s">
        <v>110</v>
      </c>
      <c r="G3014" s="157" t="str">
        <f>VLOOKUP(Repository_table[[#This Row],[Country of Destination]],$T$11:$U$47,2,)</f>
        <v>East Asia and Pacific</v>
      </c>
      <c r="H3014" s="156" t="s">
        <v>535</v>
      </c>
      <c r="I3014" s="156" t="s">
        <v>430</v>
      </c>
      <c r="J3014" s="158">
        <v>3523315</v>
      </c>
      <c r="K3014" s="159"/>
      <c r="L3014" s="182"/>
      <c r="N3014" s="119"/>
    </row>
    <row r="3015" spans="1:14" s="17" customFormat="1" x14ac:dyDescent="0.25">
      <c r="A3015" s="154">
        <v>44555</v>
      </c>
      <c r="B3015" s="155" t="s">
        <v>58</v>
      </c>
      <c r="C3015" s="155" t="s">
        <v>58</v>
      </c>
      <c r="D3015" s="156" t="s">
        <v>416</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385</v>
      </c>
      <c r="C3016" s="155" t="s">
        <v>456</v>
      </c>
      <c r="D3016" s="156" t="s">
        <v>412</v>
      </c>
      <c r="E3016" s="156" t="s">
        <v>105</v>
      </c>
      <c r="F3016" s="156" t="s">
        <v>121</v>
      </c>
      <c r="G3016" s="157" t="str">
        <f>VLOOKUP(Repository_table[[#This Row],[Country of Destination]],$T$11:$U$47,2,)</f>
        <v>Europe and Central Asia</v>
      </c>
      <c r="H3016" s="156" t="s">
        <v>588</v>
      </c>
      <c r="I3016" s="156" t="s">
        <v>386</v>
      </c>
      <c r="J3016" s="158">
        <v>3667936</v>
      </c>
      <c r="K3016" s="159"/>
      <c r="L3016" s="182"/>
      <c r="N3016" s="119"/>
    </row>
    <row r="3017" spans="1:14" s="17" customFormat="1" x14ac:dyDescent="0.25">
      <c r="A3017" s="154">
        <v>44556</v>
      </c>
      <c r="B3017" s="155" t="s">
        <v>58</v>
      </c>
      <c r="C3017" s="155" t="s">
        <v>58</v>
      </c>
      <c r="D3017" s="156" t="s">
        <v>416</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416</v>
      </c>
      <c r="E3018" s="156" t="s">
        <v>190</v>
      </c>
      <c r="F3018" s="156" t="s">
        <v>360</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401</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433</v>
      </c>
      <c r="C3020" s="155" t="s">
        <v>458</v>
      </c>
      <c r="D3020" s="156" t="s">
        <v>543</v>
      </c>
      <c r="E3020" s="156" t="s">
        <v>105</v>
      </c>
      <c r="F3020" s="156" t="s">
        <v>173</v>
      </c>
      <c r="G3020" s="157" t="str">
        <f>VLOOKUP(Repository_table[[#This Row],[Country of Destination]],$T$11:$U$47,2,)</f>
        <v>Latin America and the Caribbean</v>
      </c>
      <c r="H3020" s="156" t="s">
        <v>115</v>
      </c>
      <c r="I3020" s="156" t="s">
        <v>430</v>
      </c>
      <c r="J3020" s="158">
        <v>3457460</v>
      </c>
      <c r="K3020" s="159"/>
      <c r="L3020" s="182"/>
      <c r="N3020" s="119"/>
    </row>
    <row r="3021" spans="1:14" s="17" customFormat="1" x14ac:dyDescent="0.25">
      <c r="A3021" s="154">
        <v>44557</v>
      </c>
      <c r="B3021" s="155" t="s">
        <v>58</v>
      </c>
      <c r="C3021" s="155" t="s">
        <v>58</v>
      </c>
      <c r="D3021" s="156" t="s">
        <v>417</v>
      </c>
      <c r="E3021" s="156" t="s">
        <v>105</v>
      </c>
      <c r="F3021" s="156" t="s">
        <v>200</v>
      </c>
      <c r="G3021" s="157" t="str">
        <f>VLOOKUP(Repository_table[[#This Row],[Country of Destination]],$T$11:$U$47,2,)</f>
        <v>Europe and Central Asia</v>
      </c>
      <c r="H3021" s="156" t="s">
        <v>421</v>
      </c>
      <c r="I3021" s="156" t="s">
        <v>265</v>
      </c>
      <c r="J3021" s="158">
        <v>3620840</v>
      </c>
      <c r="K3021" s="159"/>
      <c r="L3021" s="182"/>
      <c r="N3021" s="119"/>
    </row>
    <row r="3022" spans="1:14" s="17" customFormat="1" x14ac:dyDescent="0.25">
      <c r="A3022" s="154">
        <v>44557</v>
      </c>
      <c r="B3022" s="155" t="s">
        <v>58</v>
      </c>
      <c r="C3022" s="155" t="s">
        <v>58</v>
      </c>
      <c r="D3022" s="156" t="s">
        <v>416</v>
      </c>
      <c r="E3022" s="156" t="s">
        <v>105</v>
      </c>
      <c r="F3022" s="156" t="s">
        <v>193</v>
      </c>
      <c r="G3022" s="157" t="str">
        <f>VLOOKUP(Repository_table[[#This Row],[Country of Destination]],$T$11:$U$47,2,)</f>
        <v>Europe and Central Asia</v>
      </c>
      <c r="H3022" s="156" t="s">
        <v>619</v>
      </c>
      <c r="I3022" s="156" t="s">
        <v>265</v>
      </c>
      <c r="J3022" s="158">
        <v>3652384</v>
      </c>
      <c r="K3022" s="159"/>
      <c r="L3022" s="182"/>
      <c r="N3022" s="119"/>
    </row>
    <row r="3023" spans="1:14" s="17" customFormat="1" x14ac:dyDescent="0.25">
      <c r="A3023" s="154">
        <v>44558</v>
      </c>
      <c r="B3023" s="155" t="s">
        <v>385</v>
      </c>
      <c r="C3023" s="155" t="s">
        <v>456</v>
      </c>
      <c r="D3023" s="156" t="s">
        <v>412</v>
      </c>
      <c r="E3023" s="156" t="s">
        <v>105</v>
      </c>
      <c r="F3023" s="156" t="s">
        <v>78</v>
      </c>
      <c r="G3023" s="157" t="str">
        <f>VLOOKUP(Repository_table[[#This Row],[Country of Destination]],$T$11:$U$47,2,)</f>
        <v>East Asia and Pacific</v>
      </c>
      <c r="H3023" s="156" t="s">
        <v>478</v>
      </c>
      <c r="I3023" s="156" t="s">
        <v>386</v>
      </c>
      <c r="J3023" s="158">
        <v>3501133</v>
      </c>
      <c r="K3023" s="159"/>
      <c r="L3023" s="182"/>
      <c r="N3023" s="119"/>
    </row>
    <row r="3024" spans="1:14" s="17" customFormat="1" ht="25" x14ac:dyDescent="0.25">
      <c r="A3024" s="154">
        <v>44558</v>
      </c>
      <c r="B3024" s="155" t="s">
        <v>296</v>
      </c>
      <c r="C3024" s="155" t="s">
        <v>297</v>
      </c>
      <c r="D3024" s="156" t="s">
        <v>401</v>
      </c>
      <c r="E3024" s="156" t="s">
        <v>105</v>
      </c>
      <c r="F3024" s="156" t="s">
        <v>66</v>
      </c>
      <c r="G3024" s="157" t="str">
        <f>VLOOKUP(Repository_table[[#This Row],[Country of Destination]],$T$11:$U$47,2,)</f>
        <v>Europe and Central Asia</v>
      </c>
      <c r="H3024" s="156" t="s">
        <v>528</v>
      </c>
      <c r="I3024" s="156" t="s">
        <v>300</v>
      </c>
      <c r="J3024" s="158">
        <v>3608606</v>
      </c>
      <c r="K3024" s="159"/>
      <c r="L3024" s="182"/>
      <c r="N3024" s="119"/>
    </row>
    <row r="3025" spans="1:14" s="17" customFormat="1" x14ac:dyDescent="0.25">
      <c r="A3025" s="154">
        <v>44558</v>
      </c>
      <c r="B3025" s="155" t="s">
        <v>58</v>
      </c>
      <c r="C3025" s="155" t="s">
        <v>58</v>
      </c>
      <c r="D3025" s="156" t="s">
        <v>417</v>
      </c>
      <c r="E3025" s="156" t="s">
        <v>105</v>
      </c>
      <c r="F3025" s="156" t="s">
        <v>360</v>
      </c>
      <c r="G3025" s="157" t="str">
        <f>VLOOKUP(Repository_table[[#This Row],[Country of Destination]],$T$11:$U$47,2,)</f>
        <v>East Asia and Pacific</v>
      </c>
      <c r="H3025" s="156" t="s">
        <v>449</v>
      </c>
      <c r="I3025" s="156" t="s">
        <v>265</v>
      </c>
      <c r="J3025" s="158">
        <v>3264056</v>
      </c>
      <c r="K3025" s="159"/>
      <c r="L3025" s="182"/>
      <c r="N3025" s="119"/>
    </row>
    <row r="3026" spans="1:14" s="17" customFormat="1" x14ac:dyDescent="0.25">
      <c r="A3026" s="154">
        <v>44559</v>
      </c>
      <c r="B3026" s="155" t="s">
        <v>58</v>
      </c>
      <c r="C3026" s="155" t="s">
        <v>58</v>
      </c>
      <c r="D3026" s="156" t="s">
        <v>417</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32" customFormat="1" x14ac:dyDescent="0.25">
      <c r="A3027" s="154">
        <v>44560</v>
      </c>
      <c r="B3027" s="155" t="s">
        <v>385</v>
      </c>
      <c r="C3027" s="155" t="s">
        <v>484</v>
      </c>
      <c r="D3027" s="156" t="s">
        <v>475</v>
      </c>
      <c r="E3027" s="156" t="s">
        <v>105</v>
      </c>
      <c r="F3027" s="149" t="s">
        <v>193</v>
      </c>
      <c r="G3027" s="157" t="str">
        <f>VLOOKUP(Repository_table[[#This Row],[Country of Destination]],$T$11:$U$47,2,)</f>
        <v>Europe and Central Asia</v>
      </c>
      <c r="H3027" s="156" t="s">
        <v>177</v>
      </c>
      <c r="I3027" s="156" t="s">
        <v>386</v>
      </c>
      <c r="J3027" s="158">
        <v>2940200</v>
      </c>
      <c r="K3027" s="159"/>
      <c r="L3027" s="182"/>
      <c r="N3027" s="124"/>
    </row>
    <row r="3028" spans="1:14" s="17" customFormat="1" ht="25" x14ac:dyDescent="0.25">
      <c r="A3028" s="154">
        <v>44560</v>
      </c>
      <c r="B3028" s="155" t="s">
        <v>296</v>
      </c>
      <c r="C3028" s="155" t="s">
        <v>297</v>
      </c>
      <c r="D3028" s="156" t="s">
        <v>401</v>
      </c>
      <c r="E3028" s="156" t="s">
        <v>105</v>
      </c>
      <c r="F3028" s="156" t="s">
        <v>236</v>
      </c>
      <c r="G3028" s="157" t="str">
        <f>VLOOKUP(Repository_table[[#This Row],[Country of Destination]],$T$11:$U$47,2,)</f>
        <v>Europe and Central Asia</v>
      </c>
      <c r="H3028" s="156" t="s">
        <v>466</v>
      </c>
      <c r="I3028" s="156" t="s">
        <v>300</v>
      </c>
      <c r="J3028" s="158">
        <v>3708798</v>
      </c>
      <c r="K3028" s="159"/>
      <c r="L3028" s="182"/>
      <c r="N3028" s="119"/>
    </row>
    <row r="3029" spans="1:14" s="17" customFormat="1" x14ac:dyDescent="0.25">
      <c r="A3029" s="154">
        <v>44560</v>
      </c>
      <c r="B3029" s="155" t="s">
        <v>521</v>
      </c>
      <c r="C3029" s="155" t="s">
        <v>208</v>
      </c>
      <c r="D3029" s="156" t="s">
        <v>257</v>
      </c>
      <c r="E3029" s="156" t="s">
        <v>105</v>
      </c>
      <c r="F3029" s="156" t="s">
        <v>281</v>
      </c>
      <c r="G3029" s="157" t="str">
        <f>VLOOKUP(Repository_table[[#This Row],[Country of Destination]],$T$11:$U$47,2,)</f>
        <v>Europe and Central Asia</v>
      </c>
      <c r="H3029" s="156" t="s">
        <v>406</v>
      </c>
      <c r="I3029" s="156" t="s">
        <v>258</v>
      </c>
      <c r="J3029" s="158">
        <v>3468762</v>
      </c>
      <c r="K3029" s="159"/>
      <c r="L3029" s="182"/>
      <c r="N3029" s="119"/>
    </row>
    <row r="3030" spans="1:14" s="17" customFormat="1" ht="25" x14ac:dyDescent="0.25">
      <c r="A3030" s="154">
        <v>44560</v>
      </c>
      <c r="B3030" s="155" t="s">
        <v>433</v>
      </c>
      <c r="C3030" s="155" t="s">
        <v>458</v>
      </c>
      <c r="D3030" s="156" t="s">
        <v>543</v>
      </c>
      <c r="E3030" s="156" t="s">
        <v>105</v>
      </c>
      <c r="F3030" s="156" t="s">
        <v>193</v>
      </c>
      <c r="G3030" s="157" t="str">
        <f>VLOOKUP(Repository_table[[#This Row],[Country of Destination]],$T$11:$U$47,2,)</f>
        <v>Europe and Central Asia</v>
      </c>
      <c r="H3030" s="156" t="s">
        <v>468</v>
      </c>
      <c r="I3030" s="156" t="s">
        <v>430</v>
      </c>
      <c r="J3030" s="158">
        <v>3495947</v>
      </c>
      <c r="K3030" s="159"/>
      <c r="L3030" s="182"/>
      <c r="N3030" s="119"/>
    </row>
    <row r="3031" spans="1:14" s="227" customFormat="1" x14ac:dyDescent="0.25">
      <c r="A3031" s="220">
        <v>44561</v>
      </c>
      <c r="B3031" s="221" t="s">
        <v>385</v>
      </c>
      <c r="C3031" s="221" t="s">
        <v>457</v>
      </c>
      <c r="D3031" s="222" t="s">
        <v>412</v>
      </c>
      <c r="E3031" s="222" t="s">
        <v>105</v>
      </c>
      <c r="F3031" s="222" t="s">
        <v>78</v>
      </c>
      <c r="G3031" s="223" t="str">
        <f>VLOOKUP(Repository_table[[#This Row],[Country of Destination]],$T$11:$U$47,2,)</f>
        <v>East Asia and Pacific</v>
      </c>
      <c r="H3031" s="222" t="s">
        <v>372</v>
      </c>
      <c r="I3031" s="222" t="s">
        <v>386</v>
      </c>
      <c r="J3031" s="224">
        <v>3672621</v>
      </c>
      <c r="K3031" s="225"/>
      <c r="L3031" s="226"/>
      <c r="N3031" s="228"/>
    </row>
    <row r="3032" spans="1:14" s="17" customFormat="1" ht="25" x14ac:dyDescent="0.25">
      <c r="A3032" s="154">
        <v>44561</v>
      </c>
      <c r="B3032" s="155" t="s">
        <v>433</v>
      </c>
      <c r="C3032" s="155" t="s">
        <v>458</v>
      </c>
      <c r="D3032" s="156" t="s">
        <v>543</v>
      </c>
      <c r="E3032" s="156" t="s">
        <v>105</v>
      </c>
      <c r="F3032" s="156" t="s">
        <v>193</v>
      </c>
      <c r="G3032" s="157" t="str">
        <f>VLOOKUP(Repository_table[[#This Row],[Country of Destination]],$T$11:$U$47,2,)</f>
        <v>Europe and Central Asia</v>
      </c>
      <c r="H3032" s="156" t="s">
        <v>259</v>
      </c>
      <c r="I3032" s="156" t="s">
        <v>430</v>
      </c>
      <c r="J3032" s="158">
        <v>3158950</v>
      </c>
      <c r="K3032" s="159"/>
      <c r="L3032" s="182"/>
      <c r="N3032" s="119"/>
    </row>
    <row r="3033" spans="1:14" s="17" customFormat="1" x14ac:dyDescent="0.25">
      <c r="A3033" s="154">
        <v>44561</v>
      </c>
      <c r="B3033" s="155" t="s">
        <v>58</v>
      </c>
      <c r="C3033" s="155" t="s">
        <v>58</v>
      </c>
      <c r="D3033" s="156" t="s">
        <v>417</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417</v>
      </c>
      <c r="E3034" s="156" t="s">
        <v>105</v>
      </c>
      <c r="F3034" s="156" t="s">
        <v>121</v>
      </c>
      <c r="G3034" s="157" t="str">
        <f>VLOOKUP(Repository_table[[#This Row],[Country of Destination]],$T$11:$U$47,2,)</f>
        <v>Europe and Central Asia</v>
      </c>
      <c r="H3034" s="156" t="s">
        <v>364</v>
      </c>
      <c r="I3034" s="156" t="s">
        <v>265</v>
      </c>
      <c r="J3034" s="158">
        <v>3284472</v>
      </c>
      <c r="K3034" s="159"/>
      <c r="L3034" s="182"/>
      <c r="N3034" s="119"/>
    </row>
    <row r="3035" spans="1:14" s="17" customFormat="1" x14ac:dyDescent="0.25">
      <c r="A3035" s="154">
        <v>44561</v>
      </c>
      <c r="B3035" s="155" t="s">
        <v>462</v>
      </c>
      <c r="C3035" s="155" t="s">
        <v>86</v>
      </c>
      <c r="D3035" s="156" t="s">
        <v>526</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401</v>
      </c>
      <c r="E3036" s="156" t="s">
        <v>105</v>
      </c>
      <c r="F3036" s="156" t="s">
        <v>236</v>
      </c>
      <c r="G3036" s="157" t="str">
        <f>VLOOKUP(Repository_table[[#This Row],[Country of Destination]],$T$11:$U$47,2,)</f>
        <v>Europe and Central Asia</v>
      </c>
      <c r="H3036" s="156" t="s">
        <v>425</v>
      </c>
      <c r="I3036" s="156" t="s">
        <v>300</v>
      </c>
      <c r="J3036" s="158">
        <v>3805904</v>
      </c>
      <c r="K3036" s="159"/>
      <c r="L3036" s="189"/>
      <c r="N3036" s="119"/>
    </row>
    <row r="3037" spans="1:14" s="17" customFormat="1" ht="25" x14ac:dyDescent="0.25">
      <c r="A3037" s="154">
        <v>44562</v>
      </c>
      <c r="B3037" s="155" t="s">
        <v>433</v>
      </c>
      <c r="C3037" s="155" t="s">
        <v>458</v>
      </c>
      <c r="D3037" s="156" t="s">
        <v>543</v>
      </c>
      <c r="E3037" s="156" t="s">
        <v>105</v>
      </c>
      <c r="F3037" s="156" t="s">
        <v>200</v>
      </c>
      <c r="G3037" s="157" t="str">
        <f>VLOOKUP(Repository_table[[#This Row],[Country of Destination]],$T$11:$U$47,2,)</f>
        <v>Europe and Central Asia</v>
      </c>
      <c r="H3037" s="156" t="s">
        <v>400</v>
      </c>
      <c r="I3037" s="156" t="s">
        <v>430</v>
      </c>
      <c r="J3037" s="158">
        <v>3713634</v>
      </c>
      <c r="K3037" s="159"/>
      <c r="L3037" s="189"/>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344</v>
      </c>
      <c r="I3038" s="156" t="s">
        <v>265</v>
      </c>
      <c r="J3038" s="158">
        <v>3600256</v>
      </c>
      <c r="K3038" s="159"/>
      <c r="L3038" s="189"/>
      <c r="N3038" s="119"/>
    </row>
    <row r="3039" spans="1:14" s="17" customFormat="1" ht="25" x14ac:dyDescent="0.25">
      <c r="A3039" s="154">
        <v>44563</v>
      </c>
      <c r="B3039" s="155" t="s">
        <v>296</v>
      </c>
      <c r="C3039" s="155" t="s">
        <v>297</v>
      </c>
      <c r="D3039" s="156" t="s">
        <v>401</v>
      </c>
      <c r="E3039" s="156" t="s">
        <v>105</v>
      </c>
      <c r="F3039" s="156" t="s">
        <v>121</v>
      </c>
      <c r="G3039" s="157" t="str">
        <f>VLOOKUP(Repository_table[[#This Row],[Country of Destination]],$T$11:$U$47,2,)</f>
        <v>Europe and Central Asia</v>
      </c>
      <c r="H3039" s="156" t="s">
        <v>513</v>
      </c>
      <c r="I3039" s="156" t="s">
        <v>300</v>
      </c>
      <c r="J3039" s="158">
        <v>3315361</v>
      </c>
      <c r="K3039" s="159"/>
      <c r="L3039" s="189"/>
      <c r="N3039" s="119"/>
    </row>
    <row r="3040" spans="1:14" s="17" customFormat="1" x14ac:dyDescent="0.25">
      <c r="A3040" s="154">
        <v>44564</v>
      </c>
      <c r="B3040" s="155" t="s">
        <v>385</v>
      </c>
      <c r="C3040" s="155" t="s">
        <v>456</v>
      </c>
      <c r="D3040" s="156" t="s">
        <v>412</v>
      </c>
      <c r="E3040" s="156" t="s">
        <v>105</v>
      </c>
      <c r="F3040" s="156" t="s">
        <v>78</v>
      </c>
      <c r="G3040" s="157" t="str">
        <f>VLOOKUP(Repository_table[[#This Row],[Country of Destination]],$T$11:$U$47,2,)</f>
        <v>East Asia and Pacific</v>
      </c>
      <c r="H3040" s="156" t="s">
        <v>413</v>
      </c>
      <c r="I3040" s="156" t="s">
        <v>386</v>
      </c>
      <c r="J3040" s="158">
        <v>3498646</v>
      </c>
      <c r="K3040" s="159"/>
      <c r="L3040" s="189"/>
      <c r="N3040" s="119"/>
    </row>
    <row r="3041" spans="1:14" s="17" customFormat="1" ht="25" x14ac:dyDescent="0.25">
      <c r="A3041" s="154">
        <v>44564</v>
      </c>
      <c r="B3041" s="155" t="s">
        <v>296</v>
      </c>
      <c r="C3041" s="155" t="s">
        <v>297</v>
      </c>
      <c r="D3041" s="156" t="s">
        <v>401</v>
      </c>
      <c r="E3041" s="156" t="s">
        <v>105</v>
      </c>
      <c r="F3041" s="156" t="s">
        <v>193</v>
      </c>
      <c r="G3041" s="157" t="str">
        <f>VLOOKUP(Repository_table[[#This Row],[Country of Destination]],$T$11:$U$47,2,)</f>
        <v>Europe and Central Asia</v>
      </c>
      <c r="H3041" s="156" t="s">
        <v>210</v>
      </c>
      <c r="I3041" s="156" t="s">
        <v>300</v>
      </c>
      <c r="J3041" s="158">
        <v>3771395</v>
      </c>
      <c r="K3041" s="159"/>
      <c r="L3041" s="189"/>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628</v>
      </c>
      <c r="I3042" s="156" t="s">
        <v>265</v>
      </c>
      <c r="J3042" s="158">
        <v>3683046</v>
      </c>
      <c r="K3042" s="159"/>
      <c r="L3042" s="189"/>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481</v>
      </c>
      <c r="I3043" s="156" t="s">
        <v>265</v>
      </c>
      <c r="J3043" s="158">
        <v>3404650</v>
      </c>
      <c r="K3043" s="159"/>
      <c r="L3043" s="189"/>
      <c r="N3043" s="119"/>
    </row>
    <row r="3044" spans="1:14" s="17" customFormat="1" x14ac:dyDescent="0.25">
      <c r="A3044" s="154">
        <v>44565</v>
      </c>
      <c r="B3044" s="155" t="s">
        <v>385</v>
      </c>
      <c r="C3044" s="155" t="s">
        <v>457</v>
      </c>
      <c r="D3044" s="156" t="s">
        <v>412</v>
      </c>
      <c r="E3044" s="156" t="s">
        <v>105</v>
      </c>
      <c r="F3044" s="156" t="s">
        <v>236</v>
      </c>
      <c r="G3044" s="157" t="str">
        <f>VLOOKUP(Repository_table[[#This Row],[Country of Destination]],$T$11:$U$47,2,)</f>
        <v>Europe and Central Asia</v>
      </c>
      <c r="H3044" s="156" t="s">
        <v>632</v>
      </c>
      <c r="I3044" s="156" t="s">
        <v>386</v>
      </c>
      <c r="J3044" s="158">
        <v>3640143</v>
      </c>
      <c r="K3044" s="159"/>
      <c r="L3044" s="189"/>
      <c r="N3044" s="119"/>
    </row>
    <row r="3045" spans="1:14" s="17" customFormat="1" x14ac:dyDescent="0.25">
      <c r="A3045" s="154">
        <v>44565</v>
      </c>
      <c r="B3045" s="155" t="s">
        <v>521</v>
      </c>
      <c r="C3045" s="155" t="s">
        <v>207</v>
      </c>
      <c r="D3045" s="156" t="s">
        <v>257</v>
      </c>
      <c r="E3045" s="156" t="s">
        <v>105</v>
      </c>
      <c r="F3045" s="156" t="s">
        <v>193</v>
      </c>
      <c r="G3045" s="157" t="str">
        <f>VLOOKUP(Repository_table[[#This Row],[Country of Destination]],$T$11:$U$47,2,)</f>
        <v>Europe and Central Asia</v>
      </c>
      <c r="H3045" s="156" t="s">
        <v>559</v>
      </c>
      <c r="I3045" s="156" t="s">
        <v>258</v>
      </c>
      <c r="J3045" s="158">
        <v>3816381</v>
      </c>
      <c r="K3045" s="159"/>
      <c r="L3045" s="189"/>
      <c r="N3045" s="119"/>
    </row>
    <row r="3046" spans="1:14" s="17" customFormat="1" ht="25" x14ac:dyDescent="0.25">
      <c r="A3046" s="154">
        <v>44565</v>
      </c>
      <c r="B3046" s="155" t="s">
        <v>433</v>
      </c>
      <c r="C3046" s="155" t="s">
        <v>458</v>
      </c>
      <c r="D3046" s="156" t="s">
        <v>543</v>
      </c>
      <c r="E3046" s="156" t="s">
        <v>105</v>
      </c>
      <c r="F3046" s="156" t="s">
        <v>533</v>
      </c>
      <c r="G3046" s="157" t="str">
        <f>VLOOKUP(Repository_table[[#This Row],[Country of Destination]],$T$11:$U$47,2,)</f>
        <v>Europe and Central Asia</v>
      </c>
      <c r="H3046" s="156" t="s">
        <v>383</v>
      </c>
      <c r="I3046" s="156" t="s">
        <v>430</v>
      </c>
      <c r="J3046" s="158">
        <v>2941245</v>
      </c>
      <c r="K3046" s="159"/>
      <c r="L3046" s="189" t="s">
        <v>57</v>
      </c>
      <c r="N3046" s="119"/>
    </row>
    <row r="3047" spans="1:14" s="17" customFormat="1" ht="25" x14ac:dyDescent="0.25">
      <c r="A3047" s="154">
        <v>44565</v>
      </c>
      <c r="B3047" s="155" t="s">
        <v>433</v>
      </c>
      <c r="C3047" s="155" t="s">
        <v>458</v>
      </c>
      <c r="D3047" s="156" t="s">
        <v>543</v>
      </c>
      <c r="E3047" s="156" t="s">
        <v>105</v>
      </c>
      <c r="F3047" s="156" t="s">
        <v>298</v>
      </c>
      <c r="G3047" s="157" t="str">
        <f>VLOOKUP(Repository_table[[#This Row],[Country of Destination]],$T$11:$U$47,2,)</f>
        <v>Europe and Central Asia</v>
      </c>
      <c r="H3047" s="156" t="s">
        <v>383</v>
      </c>
      <c r="I3047" s="156" t="s">
        <v>430</v>
      </c>
      <c r="J3047" s="158">
        <v>760435</v>
      </c>
      <c r="K3047" s="159"/>
      <c r="L3047" s="189"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623</v>
      </c>
      <c r="I3048" s="156" t="s">
        <v>265</v>
      </c>
      <c r="J3048" s="158">
        <v>3594297</v>
      </c>
      <c r="K3048" s="159"/>
      <c r="L3048" s="189"/>
      <c r="N3048" s="119"/>
    </row>
    <row r="3049" spans="1:14" s="17" customFormat="1" ht="25" x14ac:dyDescent="0.25">
      <c r="A3049" s="154">
        <v>44566</v>
      </c>
      <c r="B3049" s="155" t="s">
        <v>296</v>
      </c>
      <c r="C3049" s="155" t="s">
        <v>297</v>
      </c>
      <c r="D3049" s="156" t="s">
        <v>631</v>
      </c>
      <c r="E3049" s="156" t="s">
        <v>105</v>
      </c>
      <c r="F3049" s="156" t="s">
        <v>181</v>
      </c>
      <c r="G3049" s="157" t="str">
        <f>VLOOKUP(Repository_table[[#This Row],[Country of Destination]],$T$11:$U$47,2,)</f>
        <v>Latin America and the Caribbean</v>
      </c>
      <c r="H3049" s="156" t="s">
        <v>450</v>
      </c>
      <c r="I3049" s="156" t="s">
        <v>300</v>
      </c>
      <c r="J3049" s="158">
        <v>3294865</v>
      </c>
      <c r="K3049" s="159"/>
      <c r="L3049" s="189"/>
      <c r="N3049" s="119"/>
    </row>
    <row r="3050" spans="1:14" s="17" customFormat="1" ht="25" x14ac:dyDescent="0.25">
      <c r="A3050" s="154">
        <v>44566</v>
      </c>
      <c r="B3050" s="155" t="s">
        <v>433</v>
      </c>
      <c r="C3050" s="155" t="s">
        <v>458</v>
      </c>
      <c r="D3050" s="156" t="s">
        <v>543</v>
      </c>
      <c r="E3050" s="156" t="s">
        <v>105</v>
      </c>
      <c r="F3050" s="156" t="s">
        <v>121</v>
      </c>
      <c r="G3050" s="157" t="str">
        <f>VLOOKUP(Repository_table[[#This Row],[Country of Destination]],$T$11:$U$47,2,)</f>
        <v>Europe and Central Asia</v>
      </c>
      <c r="H3050" s="156" t="s">
        <v>169</v>
      </c>
      <c r="I3050" s="156" t="s">
        <v>430</v>
      </c>
      <c r="J3050" s="158">
        <v>3509366</v>
      </c>
      <c r="K3050" s="159"/>
      <c r="L3050" s="189"/>
      <c r="N3050" s="119"/>
    </row>
    <row r="3051" spans="1:14" s="17" customFormat="1" x14ac:dyDescent="0.25">
      <c r="A3051" s="154">
        <v>44566</v>
      </c>
      <c r="B3051" s="155" t="s">
        <v>58</v>
      </c>
      <c r="C3051" s="155" t="s">
        <v>58</v>
      </c>
      <c r="D3051" s="156" t="s">
        <v>247</v>
      </c>
      <c r="E3051" s="156" t="s">
        <v>105</v>
      </c>
      <c r="F3051" s="156" t="s">
        <v>365</v>
      </c>
      <c r="G3051" s="157" t="str">
        <f>VLOOKUP(Repository_table[[#This Row],[Country of Destination]],$T$11:$U$47,2,)</f>
        <v>Europe and Central Asia</v>
      </c>
      <c r="H3051" s="156" t="s">
        <v>310</v>
      </c>
      <c r="I3051" s="156" t="s">
        <v>265</v>
      </c>
      <c r="J3051" s="158">
        <v>3105612</v>
      </c>
      <c r="K3051" s="159"/>
      <c r="L3051" s="189"/>
      <c r="N3051" s="119"/>
    </row>
    <row r="3052" spans="1:14" s="17" customFormat="1" x14ac:dyDescent="0.25">
      <c r="A3052" s="154">
        <v>44567</v>
      </c>
      <c r="B3052" s="155" t="s">
        <v>385</v>
      </c>
      <c r="C3052" s="155" t="s">
        <v>456</v>
      </c>
      <c r="D3052" s="156" t="s">
        <v>412</v>
      </c>
      <c r="E3052" s="156" t="s">
        <v>105</v>
      </c>
      <c r="F3052" s="156" t="s">
        <v>193</v>
      </c>
      <c r="G3052" s="157" t="str">
        <f>VLOOKUP(Repository_table[[#This Row],[Country of Destination]],$T$11:$U$47,2,)</f>
        <v>Europe and Central Asia</v>
      </c>
      <c r="H3052" s="156" t="s">
        <v>288</v>
      </c>
      <c r="I3052" s="156" t="s">
        <v>386</v>
      </c>
      <c r="J3052" s="158">
        <v>3368041</v>
      </c>
      <c r="K3052" s="159"/>
      <c r="L3052" s="189"/>
      <c r="N3052" s="119"/>
    </row>
    <row r="3053" spans="1:14" s="17" customFormat="1" x14ac:dyDescent="0.25">
      <c r="A3053" s="154">
        <v>44567</v>
      </c>
      <c r="B3053" s="155" t="s">
        <v>521</v>
      </c>
      <c r="C3053" s="155" t="s">
        <v>208</v>
      </c>
      <c r="D3053" s="156" t="s">
        <v>257</v>
      </c>
      <c r="E3053" s="156" t="s">
        <v>105</v>
      </c>
      <c r="F3053" s="156" t="s">
        <v>121</v>
      </c>
      <c r="G3053" s="157" t="str">
        <f>VLOOKUP(Repository_table[[#This Row],[Country of Destination]],$T$11:$U$47,2,)</f>
        <v>Europe and Central Asia</v>
      </c>
      <c r="H3053" s="156" t="s">
        <v>447</v>
      </c>
      <c r="I3053" s="156" t="s">
        <v>258</v>
      </c>
      <c r="J3053" s="158">
        <v>3642526</v>
      </c>
      <c r="K3053" s="159"/>
      <c r="L3053" s="189"/>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418</v>
      </c>
      <c r="I3054" s="156" t="s">
        <v>265</v>
      </c>
      <c r="J3054" s="158">
        <v>3619725</v>
      </c>
      <c r="K3054" s="159"/>
      <c r="L3054" s="189"/>
      <c r="N3054" s="119"/>
    </row>
    <row r="3055" spans="1:14" s="17" customFormat="1" ht="25" x14ac:dyDescent="0.25">
      <c r="A3055" s="154">
        <v>44568</v>
      </c>
      <c r="B3055" s="155" t="s">
        <v>296</v>
      </c>
      <c r="C3055" s="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5" s="159"/>
      <c r="L3055" s="189"/>
      <c r="N3055" s="119"/>
    </row>
    <row r="3056" spans="1:14" s="17" customFormat="1" ht="25" x14ac:dyDescent="0.25">
      <c r="A3056" s="154">
        <v>44568</v>
      </c>
      <c r="B3056" s="155" t="s">
        <v>433</v>
      </c>
      <c r="C3056" s="155" t="s">
        <v>458</v>
      </c>
      <c r="D3056" s="156" t="s">
        <v>543</v>
      </c>
      <c r="E3056" s="156" t="s">
        <v>105</v>
      </c>
      <c r="F3056" s="156" t="s">
        <v>193</v>
      </c>
      <c r="G3056" s="157" t="str">
        <f>VLOOKUP(Repository_table[[#This Row],[Country of Destination]],$T$11:$U$47,2,)</f>
        <v>Europe and Central Asia</v>
      </c>
      <c r="H3056" s="156" t="s">
        <v>634</v>
      </c>
      <c r="I3056" s="156" t="s">
        <v>430</v>
      </c>
      <c r="J3056" s="158">
        <v>3710807</v>
      </c>
      <c r="K3056" s="159"/>
      <c r="L3056" s="189"/>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89"/>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518</v>
      </c>
      <c r="I3058" s="156" t="s">
        <v>265</v>
      </c>
      <c r="J3058" s="158">
        <v>3713113</v>
      </c>
      <c r="K3058" s="159"/>
      <c r="L3058" s="189"/>
      <c r="N3058" s="119"/>
    </row>
    <row r="3059" spans="1:14" s="17" customFormat="1" x14ac:dyDescent="0.25">
      <c r="A3059" s="154">
        <v>44568</v>
      </c>
      <c r="B3059" s="155" t="s">
        <v>462</v>
      </c>
      <c r="C3059" s="155" t="s">
        <v>86</v>
      </c>
      <c r="D3059" s="156" t="s">
        <v>525</v>
      </c>
      <c r="E3059" s="156" t="s">
        <v>105</v>
      </c>
      <c r="F3059" s="156" t="s">
        <v>197</v>
      </c>
      <c r="G3059" s="157" t="str">
        <f>VLOOKUP(Repository_table[[#This Row],[Country of Destination]],$T$11:$U$47,2,)</f>
        <v>Latin America and the Caribbean</v>
      </c>
      <c r="H3059" s="156" t="s">
        <v>137</v>
      </c>
      <c r="I3059" s="156" t="s">
        <v>301</v>
      </c>
      <c r="J3059" s="158">
        <v>485631</v>
      </c>
      <c r="K3059" s="159"/>
      <c r="L3059" s="189"/>
      <c r="N3059" s="119"/>
    </row>
    <row r="3060" spans="1:14" s="17" customFormat="1" x14ac:dyDescent="0.25">
      <c r="A3060" s="154">
        <v>44569</v>
      </c>
      <c r="B3060" s="155" t="s">
        <v>385</v>
      </c>
      <c r="C3060" s="155" t="s">
        <v>456</v>
      </c>
      <c r="D3060" s="156" t="s">
        <v>412</v>
      </c>
      <c r="E3060" s="156" t="s">
        <v>105</v>
      </c>
      <c r="F3060" s="156" t="s">
        <v>106</v>
      </c>
      <c r="G3060" s="157" t="str">
        <f>VLOOKUP(Repository_table[[#This Row],[Country of Destination]],$T$11:$U$47,2,)</f>
        <v>Europe and Central Asia</v>
      </c>
      <c r="H3060" s="156" t="s">
        <v>615</v>
      </c>
      <c r="I3060" s="156" t="s">
        <v>386</v>
      </c>
      <c r="J3060" s="158">
        <v>3672580</v>
      </c>
      <c r="K3060" s="159"/>
      <c r="L3060" s="189"/>
      <c r="N3060" s="119"/>
    </row>
    <row r="3061" spans="1:14" s="17" customFormat="1" ht="25" x14ac:dyDescent="0.25">
      <c r="A3061" s="154">
        <v>44569</v>
      </c>
      <c r="B3061" s="155" t="s">
        <v>433</v>
      </c>
      <c r="C3061" s="155" t="s">
        <v>458</v>
      </c>
      <c r="D3061" s="156" t="s">
        <v>543</v>
      </c>
      <c r="E3061" s="156" t="s">
        <v>105</v>
      </c>
      <c r="F3061" s="156" t="s">
        <v>106</v>
      </c>
      <c r="G3061" s="157" t="str">
        <f>VLOOKUP(Repository_table[[#This Row],[Country of Destination]],$T$11:$U$47,2,)</f>
        <v>Europe and Central Asia</v>
      </c>
      <c r="H3061" s="156" t="s">
        <v>373</v>
      </c>
      <c r="I3061" s="156" t="s">
        <v>430</v>
      </c>
      <c r="J3061" s="158">
        <v>3509146</v>
      </c>
      <c r="K3061" s="159"/>
      <c r="L3061" s="189"/>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89"/>
      <c r="N3062" s="119"/>
    </row>
    <row r="3063" spans="1:14" s="17" customFormat="1" ht="25" x14ac:dyDescent="0.25">
      <c r="A3063" s="154">
        <v>44570</v>
      </c>
      <c r="B3063" s="155" t="s">
        <v>296</v>
      </c>
      <c r="C3063" s="155" t="s">
        <v>297</v>
      </c>
      <c r="D3063" s="156" t="s">
        <v>631</v>
      </c>
      <c r="E3063" s="156" t="s">
        <v>105</v>
      </c>
      <c r="F3063" s="156" t="s">
        <v>110</v>
      </c>
      <c r="G3063" s="157" t="str">
        <f>VLOOKUP(Repository_table[[#This Row],[Country of Destination]],$T$11:$U$47,2,)</f>
        <v>East Asia and Pacific</v>
      </c>
      <c r="H3063" s="156" t="s">
        <v>442</v>
      </c>
      <c r="I3063" s="156" t="s">
        <v>300</v>
      </c>
      <c r="J3063" s="158">
        <v>3755434</v>
      </c>
      <c r="K3063" s="159"/>
      <c r="L3063" s="189"/>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585</v>
      </c>
      <c r="I3064" s="156" t="s">
        <v>265</v>
      </c>
      <c r="J3064" s="158">
        <v>3694119</v>
      </c>
      <c r="K3064" s="159"/>
      <c r="L3064" s="189"/>
      <c r="N3064" s="119"/>
    </row>
    <row r="3065" spans="1:14" s="17" customFormat="1" x14ac:dyDescent="0.25">
      <c r="A3065" s="154">
        <v>44570</v>
      </c>
      <c r="B3065" s="155" t="s">
        <v>58</v>
      </c>
      <c r="C3065" s="155" t="s">
        <v>58</v>
      </c>
      <c r="D3065" s="156" t="s">
        <v>247</v>
      </c>
      <c r="E3065" s="156" t="s">
        <v>105</v>
      </c>
      <c r="F3065" s="156" t="s">
        <v>365</v>
      </c>
      <c r="G3065" s="157" t="str">
        <f>VLOOKUP(Repository_table[[#This Row],[Country of Destination]],$T$11:$U$47,2,)</f>
        <v>Europe and Central Asia</v>
      </c>
      <c r="H3065" s="156" t="s">
        <v>255</v>
      </c>
      <c r="I3065" s="156" t="s">
        <v>265</v>
      </c>
      <c r="J3065" s="158">
        <v>3628167</v>
      </c>
      <c r="K3065" s="159"/>
      <c r="L3065" s="189"/>
      <c r="N3065" s="119"/>
    </row>
    <row r="3066" spans="1:14" s="17" customFormat="1" x14ac:dyDescent="0.25">
      <c r="A3066" s="154">
        <v>44571</v>
      </c>
      <c r="B3066" s="155" t="s">
        <v>385</v>
      </c>
      <c r="C3066" s="155" t="s">
        <v>457</v>
      </c>
      <c r="D3066" s="156" t="s">
        <v>475</v>
      </c>
      <c r="E3066" s="156" t="s">
        <v>105</v>
      </c>
      <c r="F3066" s="156" t="s">
        <v>181</v>
      </c>
      <c r="G3066" s="157" t="str">
        <f>VLOOKUP(Repository_table[[#This Row],[Country of Destination]],$T$11:$U$47,2,)</f>
        <v>Latin America and the Caribbean</v>
      </c>
      <c r="H3066" s="156" t="s">
        <v>532</v>
      </c>
      <c r="I3066" s="156" t="s">
        <v>386</v>
      </c>
      <c r="J3066" s="158">
        <v>1483149</v>
      </c>
      <c r="K3066" s="159"/>
      <c r="L3066" s="189" t="s">
        <v>57</v>
      </c>
      <c r="N3066" s="119"/>
    </row>
    <row r="3067" spans="1:14" s="17" customFormat="1" x14ac:dyDescent="0.25">
      <c r="A3067" s="154">
        <v>44571</v>
      </c>
      <c r="B3067" s="155" t="s">
        <v>385</v>
      </c>
      <c r="C3067" s="155" t="s">
        <v>457</v>
      </c>
      <c r="D3067" s="156" t="s">
        <v>475</v>
      </c>
      <c r="E3067" s="156" t="s">
        <v>105</v>
      </c>
      <c r="F3067" s="156" t="s">
        <v>182</v>
      </c>
      <c r="G3067" s="157" t="str">
        <f>VLOOKUP(Repository_table[[#This Row],[Country of Destination]],$T$11:$U$47,2,)</f>
        <v>Latin America and the Caribbean</v>
      </c>
      <c r="H3067" s="156" t="s">
        <v>532</v>
      </c>
      <c r="I3067" s="156" t="s">
        <v>386</v>
      </c>
      <c r="J3067" s="158">
        <v>1873059</v>
      </c>
      <c r="K3067" s="159"/>
      <c r="L3067" s="189" t="s">
        <v>57</v>
      </c>
      <c r="N3067" s="119"/>
    </row>
    <row r="3068" spans="1:14" s="17" customFormat="1" ht="25" x14ac:dyDescent="0.25">
      <c r="A3068" s="154">
        <v>44571</v>
      </c>
      <c r="B3068" s="155" t="s">
        <v>296</v>
      </c>
      <c r="C3068" s="155" t="s">
        <v>297</v>
      </c>
      <c r="D3068" s="156" t="s">
        <v>401</v>
      </c>
      <c r="E3068" s="156" t="s">
        <v>105</v>
      </c>
      <c r="F3068" s="156" t="s">
        <v>236</v>
      </c>
      <c r="G3068" s="157" t="str">
        <f>VLOOKUP(Repository_table[[#This Row],[Country of Destination]],$T$11:$U$47,2,)</f>
        <v>Europe and Central Asia</v>
      </c>
      <c r="H3068" s="156" t="s">
        <v>605</v>
      </c>
      <c r="I3068" s="156" t="s">
        <v>300</v>
      </c>
      <c r="J3068" s="158">
        <v>2947561</v>
      </c>
      <c r="K3068" s="159"/>
      <c r="L3068" s="189"/>
      <c r="N3068" s="119"/>
    </row>
    <row r="3069" spans="1:14" s="17" customFormat="1" ht="25" x14ac:dyDescent="0.25">
      <c r="A3069" s="154">
        <v>44571</v>
      </c>
      <c r="B3069" s="155" t="s">
        <v>433</v>
      </c>
      <c r="C3069" s="155" t="s">
        <v>458</v>
      </c>
      <c r="D3069" s="156" t="s">
        <v>543</v>
      </c>
      <c r="E3069" s="156" t="s">
        <v>105</v>
      </c>
      <c r="F3069" s="156" t="s">
        <v>121</v>
      </c>
      <c r="G3069" s="157" t="str">
        <f>VLOOKUP(Repository_table[[#This Row],[Country of Destination]],$T$11:$U$47,2,)</f>
        <v>Europe and Central Asia</v>
      </c>
      <c r="H3069" s="156" t="s">
        <v>520</v>
      </c>
      <c r="I3069" s="156" t="s">
        <v>430</v>
      </c>
      <c r="J3069" s="158">
        <v>3284091</v>
      </c>
      <c r="K3069" s="159"/>
      <c r="L3069" s="189"/>
      <c r="N3069" s="119"/>
    </row>
    <row r="3070" spans="1:14" s="17" customFormat="1" ht="25" x14ac:dyDescent="0.25">
      <c r="A3070" s="154">
        <v>44572</v>
      </c>
      <c r="B3070" s="155" t="s">
        <v>296</v>
      </c>
      <c r="C3070" s="155" t="s">
        <v>297</v>
      </c>
      <c r="D3070" s="156" t="s">
        <v>401</v>
      </c>
      <c r="E3070" s="156" t="s">
        <v>105</v>
      </c>
      <c r="F3070" s="156" t="s">
        <v>121</v>
      </c>
      <c r="G3070" s="157" t="str">
        <f>VLOOKUP(Repository_table[[#This Row],[Country of Destination]],$T$11:$U$47,2,)</f>
        <v>Europe and Central Asia</v>
      </c>
      <c r="H3070" s="156" t="s">
        <v>607</v>
      </c>
      <c r="I3070" s="156" t="s">
        <v>300</v>
      </c>
      <c r="J3070" s="158">
        <v>3705456</v>
      </c>
      <c r="K3070" s="159"/>
      <c r="L3070" s="189"/>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629</v>
      </c>
      <c r="I3071" s="156" t="s">
        <v>265</v>
      </c>
      <c r="J3071" s="158">
        <v>3288369</v>
      </c>
      <c r="K3071" s="159"/>
      <c r="L3071" s="189"/>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522</v>
      </c>
      <c r="I3072" s="156" t="s">
        <v>265</v>
      </c>
      <c r="J3072" s="158">
        <v>3550807</v>
      </c>
      <c r="K3072" s="159"/>
      <c r="L3072" s="189"/>
      <c r="N3072" s="119"/>
    </row>
    <row r="3073" spans="1:14" s="17" customFormat="1" x14ac:dyDescent="0.25">
      <c r="A3073" s="154">
        <v>44573</v>
      </c>
      <c r="B3073" s="155" t="s">
        <v>385</v>
      </c>
      <c r="C3073" s="155" t="s">
        <v>456</v>
      </c>
      <c r="D3073" s="156" t="s">
        <v>412</v>
      </c>
      <c r="E3073" s="156" t="s">
        <v>105</v>
      </c>
      <c r="F3073" s="156" t="s">
        <v>193</v>
      </c>
      <c r="G3073" s="157" t="str">
        <f>VLOOKUP(Repository_table[[#This Row],[Country of Destination]],$T$11:$U$47,2,)</f>
        <v>Europe and Central Asia</v>
      </c>
      <c r="H3073" s="156" t="s">
        <v>580</v>
      </c>
      <c r="I3073" s="156" t="s">
        <v>386</v>
      </c>
      <c r="J3073" s="158">
        <v>3656499</v>
      </c>
      <c r="K3073" s="159"/>
      <c r="L3073" s="189"/>
      <c r="N3073" s="119"/>
    </row>
    <row r="3074" spans="1:14" s="17" customFormat="1" x14ac:dyDescent="0.25">
      <c r="A3074" s="154">
        <v>44573</v>
      </c>
      <c r="B3074" s="155" t="s">
        <v>521</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89"/>
      <c r="N3074" s="119"/>
    </row>
    <row r="3075" spans="1:14" s="17" customFormat="1" ht="25" x14ac:dyDescent="0.25">
      <c r="A3075" s="154">
        <v>44573</v>
      </c>
      <c r="B3075" s="155" t="s">
        <v>433</v>
      </c>
      <c r="C3075" s="155" t="s">
        <v>458</v>
      </c>
      <c r="D3075" s="156" t="s">
        <v>543</v>
      </c>
      <c r="E3075" s="156" t="s">
        <v>105</v>
      </c>
      <c r="F3075" s="156" t="s">
        <v>193</v>
      </c>
      <c r="G3075" s="157" t="str">
        <f>VLOOKUP(Repository_table[[#This Row],[Country of Destination]],$T$11:$U$47,2,)</f>
        <v>Europe and Central Asia</v>
      </c>
      <c r="H3075" s="156" t="s">
        <v>230</v>
      </c>
      <c r="I3075" s="156" t="s">
        <v>430</v>
      </c>
      <c r="J3075" s="158">
        <v>3333999</v>
      </c>
      <c r="K3075" s="159"/>
      <c r="L3075" s="189"/>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554</v>
      </c>
      <c r="I3076" s="156" t="s">
        <v>265</v>
      </c>
      <c r="J3076" s="158">
        <v>3469982</v>
      </c>
      <c r="K3076" s="159"/>
      <c r="L3076" s="189"/>
      <c r="N3076" s="119"/>
    </row>
    <row r="3077" spans="1:14" s="17" customFormat="1" x14ac:dyDescent="0.25">
      <c r="A3077" s="154">
        <v>44574</v>
      </c>
      <c r="B3077" s="155" t="s">
        <v>385</v>
      </c>
      <c r="C3077" s="155" t="s">
        <v>456</v>
      </c>
      <c r="D3077" s="156" t="s">
        <v>412</v>
      </c>
      <c r="E3077" s="156" t="s">
        <v>105</v>
      </c>
      <c r="F3077" s="156" t="s">
        <v>121</v>
      </c>
      <c r="G3077" s="157" t="str">
        <f>VLOOKUP(Repository_table[[#This Row],[Country of Destination]],$T$11:$U$47,2,)</f>
        <v>Europe and Central Asia</v>
      </c>
      <c r="H3077" s="156" t="s">
        <v>485</v>
      </c>
      <c r="I3077" s="156" t="s">
        <v>386</v>
      </c>
      <c r="J3077" s="158">
        <v>3670628</v>
      </c>
      <c r="K3077" s="159"/>
      <c r="L3077" s="189"/>
      <c r="N3077" s="119"/>
    </row>
    <row r="3078" spans="1:14" s="17" customFormat="1" ht="25" x14ac:dyDescent="0.25">
      <c r="A3078" s="154">
        <v>44574</v>
      </c>
      <c r="B3078" s="155" t="s">
        <v>296</v>
      </c>
      <c r="C3078" s="155" t="s">
        <v>297</v>
      </c>
      <c r="D3078" s="156" t="s">
        <v>401</v>
      </c>
      <c r="E3078" s="156" t="s">
        <v>105</v>
      </c>
      <c r="F3078" s="156" t="s">
        <v>121</v>
      </c>
      <c r="G3078" s="157" t="str">
        <f>VLOOKUP(Repository_table[[#This Row],[Country of Destination]],$T$11:$U$47,2,)</f>
        <v>Europe and Central Asia</v>
      </c>
      <c r="H3078" s="156" t="s">
        <v>214</v>
      </c>
      <c r="I3078" s="156" t="s">
        <v>300</v>
      </c>
      <c r="J3078" s="158">
        <v>3447091</v>
      </c>
      <c r="K3078" s="159"/>
      <c r="L3078" s="189"/>
      <c r="N3078" s="119"/>
    </row>
    <row r="3079" spans="1:14" s="17" customFormat="1" ht="25" x14ac:dyDescent="0.25">
      <c r="A3079" s="154">
        <v>44574</v>
      </c>
      <c r="B3079" s="155" t="s">
        <v>433</v>
      </c>
      <c r="C3079" s="155" t="s">
        <v>458</v>
      </c>
      <c r="D3079" s="156" t="s">
        <v>543</v>
      </c>
      <c r="E3079" s="156" t="s">
        <v>105</v>
      </c>
      <c r="F3079" s="156" t="s">
        <v>106</v>
      </c>
      <c r="G3079" s="157" t="str">
        <f>VLOOKUP(Repository_table[[#This Row],[Country of Destination]],$T$11:$U$47,2,)</f>
        <v>Europe and Central Asia</v>
      </c>
      <c r="H3079" s="156" t="s">
        <v>277</v>
      </c>
      <c r="I3079" s="156" t="s">
        <v>430</v>
      </c>
      <c r="J3079" s="158">
        <v>3692224</v>
      </c>
      <c r="K3079" s="159"/>
      <c r="L3079" s="189"/>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89"/>
      <c r="N3080" s="119"/>
    </row>
    <row r="3081" spans="1:14" s="17" customFormat="1" x14ac:dyDescent="0.25">
      <c r="A3081" s="154">
        <v>44575</v>
      </c>
      <c r="B3081" s="155" t="s">
        <v>385</v>
      </c>
      <c r="C3081" s="155" t="s">
        <v>457</v>
      </c>
      <c r="D3081" s="156" t="s">
        <v>412</v>
      </c>
      <c r="E3081" s="156" t="s">
        <v>105</v>
      </c>
      <c r="F3081" s="156" t="s">
        <v>121</v>
      </c>
      <c r="G3081" s="157" t="str">
        <f>VLOOKUP(Repository_table[[#This Row],[Country of Destination]],$T$11:$U$47,2,)</f>
        <v>Europe and Central Asia</v>
      </c>
      <c r="H3081" s="156" t="s">
        <v>367</v>
      </c>
      <c r="I3081" s="156" t="s">
        <v>386</v>
      </c>
      <c r="J3081" s="158">
        <v>3703407</v>
      </c>
      <c r="K3081" s="159"/>
      <c r="L3081" s="189"/>
      <c r="N3081" s="119"/>
    </row>
    <row r="3082" spans="1:14" s="17" customFormat="1" ht="25" x14ac:dyDescent="0.25">
      <c r="A3082" s="154">
        <v>44575</v>
      </c>
      <c r="B3082" s="155" t="s">
        <v>433</v>
      </c>
      <c r="C3082" s="155" t="s">
        <v>458</v>
      </c>
      <c r="D3082" s="156" t="s">
        <v>459</v>
      </c>
      <c r="E3082" s="156" t="s">
        <v>105</v>
      </c>
      <c r="F3082" s="156" t="s">
        <v>110</v>
      </c>
      <c r="G3082" s="157" t="str">
        <f>VLOOKUP(Repository_table[[#This Row],[Country of Destination]],$T$11:$U$47,2,)</f>
        <v>East Asia and Pacific</v>
      </c>
      <c r="H3082" s="156" t="s">
        <v>476</v>
      </c>
      <c r="I3082" s="156" t="s">
        <v>430</v>
      </c>
      <c r="J3082" s="158">
        <v>3749100</v>
      </c>
      <c r="K3082" s="159"/>
      <c r="L3082" s="189"/>
      <c r="N3082" s="119"/>
    </row>
    <row r="3083" spans="1:14" s="17" customFormat="1" x14ac:dyDescent="0.25">
      <c r="A3083" s="154">
        <v>44575</v>
      </c>
      <c r="B3083" s="155" t="s">
        <v>58</v>
      </c>
      <c r="C3083" s="155" t="s">
        <v>58</v>
      </c>
      <c r="D3083" s="156" t="s">
        <v>247</v>
      </c>
      <c r="E3083" s="156" t="s">
        <v>105</v>
      </c>
      <c r="F3083" s="156" t="s">
        <v>106</v>
      </c>
      <c r="G3083" s="157" t="str">
        <f>VLOOKUP(Repository_table[[#This Row],[Country of Destination]],$T$11:$U$47,2,)</f>
        <v>Europe and Central Asia</v>
      </c>
      <c r="H3083" s="156" t="s">
        <v>561</v>
      </c>
      <c r="I3083" s="156" t="s">
        <v>265</v>
      </c>
      <c r="J3083" s="158">
        <v>3850509</v>
      </c>
      <c r="K3083" s="159"/>
      <c r="L3083" s="189"/>
      <c r="N3083" s="119"/>
    </row>
    <row r="3084" spans="1:14" s="17" customFormat="1" x14ac:dyDescent="0.25">
      <c r="A3084" s="154">
        <v>44576</v>
      </c>
      <c r="B3084" s="155" t="s">
        <v>521</v>
      </c>
      <c r="C3084" s="155" t="s">
        <v>208</v>
      </c>
      <c r="D3084" s="156" t="s">
        <v>257</v>
      </c>
      <c r="E3084" s="156" t="s">
        <v>105</v>
      </c>
      <c r="F3084" s="156" t="s">
        <v>365</v>
      </c>
      <c r="G3084" s="157" t="str">
        <f>VLOOKUP(Repository_table[[#This Row],[Country of Destination]],$T$11:$U$47,2,)</f>
        <v>Europe and Central Asia</v>
      </c>
      <c r="H3084" s="156" t="s">
        <v>569</v>
      </c>
      <c r="I3084" s="156" t="s">
        <v>258</v>
      </c>
      <c r="J3084" s="158">
        <v>3508753</v>
      </c>
      <c r="K3084" s="159"/>
      <c r="L3084" s="189"/>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340</v>
      </c>
      <c r="I3085" s="156" t="s">
        <v>265</v>
      </c>
      <c r="J3085" s="158">
        <v>3605363</v>
      </c>
      <c r="K3085" s="159"/>
      <c r="L3085" s="189"/>
      <c r="N3085" s="119"/>
    </row>
    <row r="3086" spans="1:14" s="17" customFormat="1" ht="25" x14ac:dyDescent="0.25">
      <c r="A3086" s="154">
        <v>44577</v>
      </c>
      <c r="B3086" s="155" t="s">
        <v>296</v>
      </c>
      <c r="C3086" s="155" t="s">
        <v>297</v>
      </c>
      <c r="D3086" s="156" t="s">
        <v>401</v>
      </c>
      <c r="E3086" s="156" t="s">
        <v>105</v>
      </c>
      <c r="F3086" s="156" t="s">
        <v>78</v>
      </c>
      <c r="G3086" s="157" t="str">
        <f>VLOOKUP(Repository_table[[#This Row],[Country of Destination]],$T$11:$U$47,2,)</f>
        <v>East Asia and Pacific</v>
      </c>
      <c r="H3086" s="156" t="s">
        <v>507</v>
      </c>
      <c r="I3086" s="156" t="s">
        <v>300</v>
      </c>
      <c r="J3086" s="158">
        <v>3781935</v>
      </c>
      <c r="K3086" s="159"/>
      <c r="L3086" s="189"/>
      <c r="N3086" s="119"/>
    </row>
    <row r="3087" spans="1:14" s="17" customFormat="1" ht="25" x14ac:dyDescent="0.25">
      <c r="A3087" s="154">
        <v>44577</v>
      </c>
      <c r="B3087" s="155" t="s">
        <v>296</v>
      </c>
      <c r="C3087" s="155" t="s">
        <v>297</v>
      </c>
      <c r="D3087" s="156" t="s">
        <v>401</v>
      </c>
      <c r="E3087" s="156" t="s">
        <v>105</v>
      </c>
      <c r="F3087" s="156" t="s">
        <v>78</v>
      </c>
      <c r="G3087" s="157" t="str">
        <f>VLOOKUP(Repository_table[[#This Row],[Country of Destination]],$T$11:$U$47,2,)</f>
        <v>East Asia and Pacific</v>
      </c>
      <c r="H3087" s="156" t="s">
        <v>366</v>
      </c>
      <c r="I3087" s="156" t="s">
        <v>300</v>
      </c>
      <c r="J3087" s="158">
        <v>3338642</v>
      </c>
      <c r="K3087" s="159"/>
      <c r="L3087" s="189"/>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508</v>
      </c>
      <c r="I3088" s="156" t="s">
        <v>265</v>
      </c>
      <c r="J3088" s="158">
        <v>3284091</v>
      </c>
      <c r="K3088" s="159"/>
      <c r="L3088" s="189"/>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511</v>
      </c>
      <c r="I3089" s="156" t="s">
        <v>265</v>
      </c>
      <c r="J3089" s="158">
        <v>3705187</v>
      </c>
      <c r="K3089" s="159"/>
      <c r="L3089" s="189"/>
      <c r="N3089" s="119"/>
    </row>
    <row r="3090" spans="1:14" s="17" customFormat="1" x14ac:dyDescent="0.25">
      <c r="A3090" s="154">
        <v>44579</v>
      </c>
      <c r="B3090" s="155" t="s">
        <v>385</v>
      </c>
      <c r="C3090" s="155" t="s">
        <v>456</v>
      </c>
      <c r="D3090" s="156" t="s">
        <v>412</v>
      </c>
      <c r="E3090" s="156" t="s">
        <v>105</v>
      </c>
      <c r="F3090" s="156" t="s">
        <v>65</v>
      </c>
      <c r="G3090" s="157" t="str">
        <f>VLOOKUP(Repository_table[[#This Row],[Country of Destination]],$T$11:$U$47,2,)</f>
        <v>South Asia</v>
      </c>
      <c r="H3090" s="156" t="s">
        <v>274</v>
      </c>
      <c r="I3090" s="156" t="s">
        <v>386</v>
      </c>
      <c r="J3090" s="158">
        <v>3577162</v>
      </c>
      <c r="K3090" s="159"/>
      <c r="L3090" s="189"/>
      <c r="N3090" s="119"/>
    </row>
    <row r="3091" spans="1:14" s="17" customFormat="1" ht="25" x14ac:dyDescent="0.25">
      <c r="A3091" s="154">
        <v>44579</v>
      </c>
      <c r="B3091" s="155" t="s">
        <v>296</v>
      </c>
      <c r="C3091" s="155" t="s">
        <v>297</v>
      </c>
      <c r="D3091" s="156" t="s">
        <v>401</v>
      </c>
      <c r="E3091" s="156" t="s">
        <v>105</v>
      </c>
      <c r="F3091" s="156" t="s">
        <v>200</v>
      </c>
      <c r="G3091" s="157" t="str">
        <f>VLOOKUP(Repository_table[[#This Row],[Country of Destination]],$T$11:$U$47,2,)</f>
        <v>Europe and Central Asia</v>
      </c>
      <c r="H3091" s="156" t="s">
        <v>328</v>
      </c>
      <c r="I3091" s="156" t="s">
        <v>300</v>
      </c>
      <c r="J3091" s="158">
        <v>3411614</v>
      </c>
      <c r="K3091" s="159"/>
      <c r="L3091" s="189"/>
      <c r="N3091" s="119"/>
    </row>
    <row r="3092" spans="1:14" s="17" customFormat="1" ht="25" x14ac:dyDescent="0.25">
      <c r="A3092" s="154">
        <v>44579</v>
      </c>
      <c r="B3092" s="155" t="s">
        <v>433</v>
      </c>
      <c r="C3092" s="155" t="s">
        <v>458</v>
      </c>
      <c r="D3092" s="156" t="s">
        <v>543</v>
      </c>
      <c r="E3092" s="156" t="s">
        <v>105</v>
      </c>
      <c r="F3092" s="156" t="s">
        <v>78</v>
      </c>
      <c r="G3092" s="157" t="str">
        <f>VLOOKUP(Repository_table[[#This Row],[Country of Destination]],$T$11:$U$47,2,)</f>
        <v>East Asia and Pacific</v>
      </c>
      <c r="H3092" s="156" t="s">
        <v>441</v>
      </c>
      <c r="I3092" s="156" t="s">
        <v>430</v>
      </c>
      <c r="J3092" s="158">
        <v>3686222</v>
      </c>
      <c r="K3092" s="159"/>
      <c r="L3092" s="189"/>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89"/>
      <c r="N3093" s="119"/>
    </row>
    <row r="3094" spans="1:14" s="17" customFormat="1" x14ac:dyDescent="0.25">
      <c r="A3094" s="154">
        <v>44580</v>
      </c>
      <c r="B3094" s="155" t="s">
        <v>385</v>
      </c>
      <c r="C3094" s="155" t="s">
        <v>456</v>
      </c>
      <c r="D3094" s="156" t="s">
        <v>412</v>
      </c>
      <c r="E3094" s="156" t="s">
        <v>105</v>
      </c>
      <c r="F3094" s="156" t="s">
        <v>298</v>
      </c>
      <c r="G3094" s="157" t="str">
        <f>VLOOKUP(Repository_table[[#This Row],[Country of Destination]],$T$11:$U$47,2,)</f>
        <v>Europe and Central Asia</v>
      </c>
      <c r="H3094" s="156" t="s">
        <v>131</v>
      </c>
      <c r="I3094" s="156" t="s">
        <v>386</v>
      </c>
      <c r="J3094" s="158">
        <v>863906</v>
      </c>
      <c r="K3094" s="159"/>
      <c r="L3094" s="189" t="s">
        <v>57</v>
      </c>
      <c r="N3094" s="119"/>
    </row>
    <row r="3095" spans="1:14" s="17" customFormat="1" x14ac:dyDescent="0.25">
      <c r="A3095" s="154">
        <v>44580</v>
      </c>
      <c r="B3095" s="155" t="s">
        <v>385</v>
      </c>
      <c r="C3095" s="155" t="s">
        <v>456</v>
      </c>
      <c r="D3095" s="156" t="s">
        <v>412</v>
      </c>
      <c r="E3095" s="156" t="s">
        <v>105</v>
      </c>
      <c r="F3095" s="156" t="s">
        <v>106</v>
      </c>
      <c r="G3095" s="157" t="str">
        <f>VLOOKUP(Repository_table[[#This Row],[Country of Destination]],$T$11:$U$47,2,)</f>
        <v>Europe and Central Asia</v>
      </c>
      <c r="H3095" s="156" t="s">
        <v>131</v>
      </c>
      <c r="I3095" s="156" t="s">
        <v>386</v>
      </c>
      <c r="J3095" s="158">
        <v>2956032</v>
      </c>
      <c r="K3095" s="159"/>
      <c r="L3095" s="189" t="s">
        <v>57</v>
      </c>
      <c r="N3095" s="119"/>
    </row>
    <row r="3096" spans="1:14" s="17" customFormat="1" ht="25" x14ac:dyDescent="0.25">
      <c r="A3096" s="154">
        <v>44580</v>
      </c>
      <c r="B3096" s="155" t="s">
        <v>296</v>
      </c>
      <c r="C3096" s="155" t="s">
        <v>297</v>
      </c>
      <c r="D3096" s="156" t="s">
        <v>401</v>
      </c>
      <c r="E3096" s="156" t="s">
        <v>105</v>
      </c>
      <c r="F3096" s="156" t="s">
        <v>121</v>
      </c>
      <c r="G3096" s="157" t="str">
        <f>VLOOKUP(Repository_table[[#This Row],[Country of Destination]],$T$11:$U$47,2,)</f>
        <v>Europe and Central Asia</v>
      </c>
      <c r="H3096" s="156" t="s">
        <v>608</v>
      </c>
      <c r="I3096" s="156" t="s">
        <v>300</v>
      </c>
      <c r="J3096" s="158">
        <v>3718396</v>
      </c>
      <c r="K3096" s="159"/>
      <c r="L3096" s="189"/>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89"/>
      <c r="N3097" s="119"/>
    </row>
    <row r="3098" spans="1:14" s="17" customFormat="1" x14ac:dyDescent="0.25">
      <c r="A3098" s="154">
        <v>44580</v>
      </c>
      <c r="B3098" s="155" t="s">
        <v>58</v>
      </c>
      <c r="C3098" s="155" t="s">
        <v>58</v>
      </c>
      <c r="D3098" s="156" t="s">
        <v>247</v>
      </c>
      <c r="E3098" s="156" t="s">
        <v>105</v>
      </c>
      <c r="F3098" s="156" t="s">
        <v>200</v>
      </c>
      <c r="G3098" s="157" t="str">
        <f>VLOOKUP(Repository_table[[#This Row],[Country of Destination]],$T$11:$U$47,2,)</f>
        <v>Europe and Central Asia</v>
      </c>
      <c r="H3098" s="156" t="s">
        <v>630</v>
      </c>
      <c r="I3098" s="156" t="s">
        <v>265</v>
      </c>
      <c r="J3098" s="158">
        <v>3693346</v>
      </c>
      <c r="K3098" s="159"/>
      <c r="L3098" s="189"/>
      <c r="N3098" s="119"/>
    </row>
    <row r="3099" spans="1:14" s="17" customFormat="1" ht="25" x14ac:dyDescent="0.25">
      <c r="A3099" s="154">
        <v>44581</v>
      </c>
      <c r="B3099" s="155" t="s">
        <v>433</v>
      </c>
      <c r="C3099" s="155" t="s">
        <v>458</v>
      </c>
      <c r="D3099" s="156" t="s">
        <v>543</v>
      </c>
      <c r="E3099" s="156" t="s">
        <v>105</v>
      </c>
      <c r="F3099" s="156" t="s">
        <v>173</v>
      </c>
      <c r="G3099" s="157" t="str">
        <f>VLOOKUP(Repository_table[[#This Row],[Country of Destination]],$T$11:$U$47,2,)</f>
        <v>Latin America and the Caribbean</v>
      </c>
      <c r="H3099" s="156" t="s">
        <v>455</v>
      </c>
      <c r="I3099" s="156" t="s">
        <v>430</v>
      </c>
      <c r="J3099" s="158">
        <v>3560493</v>
      </c>
      <c r="K3099" s="159"/>
      <c r="L3099" s="189"/>
      <c r="N3099" s="119"/>
    </row>
    <row r="3100" spans="1:14" s="17" customFormat="1" x14ac:dyDescent="0.25">
      <c r="A3100" s="154">
        <v>44581</v>
      </c>
      <c r="B3100" s="155" t="s">
        <v>462</v>
      </c>
      <c r="C3100" s="155" t="s">
        <v>86</v>
      </c>
      <c r="D3100" s="156" t="s">
        <v>526</v>
      </c>
      <c r="E3100" s="156" t="s">
        <v>105</v>
      </c>
      <c r="F3100" s="156" t="s">
        <v>533</v>
      </c>
      <c r="G3100" s="157" t="str">
        <f>VLOOKUP(Repository_table[[#This Row],[Country of Destination]],$T$11:$U$47,2,)</f>
        <v>Europe and Central Asia</v>
      </c>
      <c r="H3100" s="156" t="s">
        <v>557</v>
      </c>
      <c r="I3100" s="156" t="s">
        <v>301</v>
      </c>
      <c r="J3100" s="158">
        <v>2828364</v>
      </c>
      <c r="K3100" s="159"/>
      <c r="L3100" s="189"/>
      <c r="N3100" s="119"/>
    </row>
    <row r="3101" spans="1:14" s="17" customFormat="1" x14ac:dyDescent="0.25">
      <c r="A3101" s="154">
        <v>44582</v>
      </c>
      <c r="B3101" s="155" t="s">
        <v>385</v>
      </c>
      <c r="C3101" s="155" t="s">
        <v>457</v>
      </c>
      <c r="D3101" s="156" t="s">
        <v>412</v>
      </c>
      <c r="E3101" s="156" t="s">
        <v>105</v>
      </c>
      <c r="F3101" s="156" t="s">
        <v>236</v>
      </c>
      <c r="G3101" s="157" t="str">
        <f>VLOOKUP(Repository_table[[#This Row],[Country of Destination]],$T$11:$U$47,2,)</f>
        <v>Europe and Central Asia</v>
      </c>
      <c r="H3101" s="156" t="s">
        <v>633</v>
      </c>
      <c r="I3101" s="156" t="s">
        <v>386</v>
      </c>
      <c r="J3101" s="158">
        <v>3691633</v>
      </c>
      <c r="K3101" s="159"/>
      <c r="L3101" s="189"/>
      <c r="N3101" s="119"/>
    </row>
    <row r="3102" spans="1:14" s="17" customFormat="1" ht="25" x14ac:dyDescent="0.25">
      <c r="A3102" s="154">
        <v>44582</v>
      </c>
      <c r="B3102" s="155" t="s">
        <v>296</v>
      </c>
      <c r="C3102" s="155" t="s">
        <v>297</v>
      </c>
      <c r="D3102" s="156" t="s">
        <v>401</v>
      </c>
      <c r="E3102" s="156" t="s">
        <v>105</v>
      </c>
      <c r="F3102" s="156" t="s">
        <v>236</v>
      </c>
      <c r="G3102" s="157" t="str">
        <f>VLOOKUP(Repository_table[[#This Row],[Country of Destination]],$T$11:$U$47,2,)</f>
        <v>Europe and Central Asia</v>
      </c>
      <c r="H3102" s="156" t="s">
        <v>424</v>
      </c>
      <c r="I3102" s="156" t="s">
        <v>300</v>
      </c>
      <c r="J3102" s="158">
        <v>3796190</v>
      </c>
      <c r="K3102" s="159"/>
      <c r="L3102" s="189"/>
      <c r="N3102" s="119"/>
    </row>
    <row r="3103" spans="1:14" s="17" customFormat="1" x14ac:dyDescent="0.25">
      <c r="A3103" s="154">
        <v>44582</v>
      </c>
      <c r="B3103" s="155" t="s">
        <v>521</v>
      </c>
      <c r="C3103" s="155" t="s">
        <v>207</v>
      </c>
      <c r="D3103" s="156" t="s">
        <v>257</v>
      </c>
      <c r="E3103" s="156" t="s">
        <v>105</v>
      </c>
      <c r="F3103" s="156" t="s">
        <v>106</v>
      </c>
      <c r="G3103" s="157" t="str">
        <f>VLOOKUP(Repository_table[[#This Row],[Country of Destination]],$T$11:$U$47,2,)</f>
        <v>Europe and Central Asia</v>
      </c>
      <c r="H3103" s="156" t="s">
        <v>467</v>
      </c>
      <c r="I3103" s="156" t="s">
        <v>258</v>
      </c>
      <c r="J3103" s="158">
        <v>3204159</v>
      </c>
      <c r="K3103" s="159"/>
      <c r="L3103" s="189"/>
      <c r="N3103" s="119"/>
    </row>
    <row r="3104" spans="1:14" s="17" customFormat="1" ht="25" x14ac:dyDescent="0.25">
      <c r="A3104" s="154">
        <v>44582</v>
      </c>
      <c r="B3104" s="155" t="s">
        <v>433</v>
      </c>
      <c r="C3104" s="155" t="s">
        <v>458</v>
      </c>
      <c r="D3104" s="156" t="s">
        <v>543</v>
      </c>
      <c r="E3104" s="156" t="s">
        <v>105</v>
      </c>
      <c r="F3104" s="156" t="s">
        <v>193</v>
      </c>
      <c r="G3104" s="157" t="str">
        <f>VLOOKUP(Repository_table[[#This Row],[Country of Destination]],$T$11:$U$47,2,)</f>
        <v>Europe and Central Asia</v>
      </c>
      <c r="H3104" s="156" t="s">
        <v>635</v>
      </c>
      <c r="I3104" s="156" t="s">
        <v>430</v>
      </c>
      <c r="J3104" s="158">
        <v>3561310</v>
      </c>
      <c r="K3104" s="159"/>
      <c r="L3104" s="189"/>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89"/>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89"/>
      <c r="N3106" s="119"/>
    </row>
    <row r="3107" spans="1:14" s="17" customFormat="1" ht="25" x14ac:dyDescent="0.25">
      <c r="A3107" s="154">
        <v>44583</v>
      </c>
      <c r="B3107" s="155" t="s">
        <v>433</v>
      </c>
      <c r="C3107" s="155" t="s">
        <v>458</v>
      </c>
      <c r="D3107" s="156" t="s">
        <v>543</v>
      </c>
      <c r="E3107" s="156" t="s">
        <v>105</v>
      </c>
      <c r="F3107" s="156" t="s">
        <v>173</v>
      </c>
      <c r="G3107" s="157" t="str">
        <f>VLOOKUP(Repository_table[[#This Row],[Country of Destination]],$T$11:$U$47,2,)</f>
        <v>Latin America and the Caribbean</v>
      </c>
      <c r="H3107" s="156" t="s">
        <v>107</v>
      </c>
      <c r="I3107" s="156" t="s">
        <v>430</v>
      </c>
      <c r="J3107" s="158">
        <v>3550623</v>
      </c>
      <c r="K3107" s="159"/>
      <c r="L3107" s="189"/>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541</v>
      </c>
      <c r="I3108" s="156" t="s">
        <v>265</v>
      </c>
      <c r="J3108" s="158">
        <v>3640143</v>
      </c>
      <c r="K3108" s="159"/>
      <c r="L3108" s="189"/>
      <c r="N3108" s="119"/>
    </row>
    <row r="3109" spans="1:14" s="17" customFormat="1" x14ac:dyDescent="0.25">
      <c r="A3109" s="154">
        <v>44584</v>
      </c>
      <c r="B3109" s="155" t="s">
        <v>385</v>
      </c>
      <c r="C3109" s="155" t="s">
        <v>456</v>
      </c>
      <c r="D3109" s="156" t="s">
        <v>412</v>
      </c>
      <c r="E3109" s="156" t="s">
        <v>105</v>
      </c>
      <c r="F3109" s="156" t="s">
        <v>236</v>
      </c>
      <c r="G3109" s="157" t="str">
        <f>VLOOKUP(Repository_table[[#This Row],[Country of Destination]],$T$11:$U$47,2,)</f>
        <v>Europe and Central Asia</v>
      </c>
      <c r="H3109" s="156" t="s">
        <v>382</v>
      </c>
      <c r="I3109" s="156" t="s">
        <v>386</v>
      </c>
      <c r="J3109" s="158">
        <v>3667531</v>
      </c>
      <c r="K3109" s="159"/>
      <c r="L3109" s="189"/>
      <c r="N3109" s="119"/>
    </row>
    <row r="3110" spans="1:14" s="17" customFormat="1" ht="25" x14ac:dyDescent="0.25">
      <c r="A3110" s="154">
        <v>44584</v>
      </c>
      <c r="B3110" s="155" t="s">
        <v>296</v>
      </c>
      <c r="C3110" s="155" t="s">
        <v>297</v>
      </c>
      <c r="D3110" s="156" t="s">
        <v>401</v>
      </c>
      <c r="E3110" s="156" t="s">
        <v>105</v>
      </c>
      <c r="F3110" s="156" t="s">
        <v>248</v>
      </c>
      <c r="G3110" s="157" t="str">
        <f>VLOOKUP(Repository_table[[#This Row],[Country of Destination]],$T$11:$U$47,2,)</f>
        <v>Europe and Central Asia</v>
      </c>
      <c r="H3110" s="156" t="s">
        <v>582</v>
      </c>
      <c r="I3110" s="156" t="s">
        <v>300</v>
      </c>
      <c r="J3110" s="158">
        <v>3431375</v>
      </c>
      <c r="K3110" s="159"/>
      <c r="L3110" s="189"/>
      <c r="N3110" s="119"/>
    </row>
    <row r="3111" spans="1:14" s="17" customFormat="1" ht="25" x14ac:dyDescent="0.25">
      <c r="A3111" s="154">
        <v>44584</v>
      </c>
      <c r="B3111" s="155" t="s">
        <v>433</v>
      </c>
      <c r="C3111" s="155" t="s">
        <v>458</v>
      </c>
      <c r="D3111" s="156" t="s">
        <v>543</v>
      </c>
      <c r="E3111" s="156" t="s">
        <v>105</v>
      </c>
      <c r="F3111" s="156" t="s">
        <v>121</v>
      </c>
      <c r="G3111" s="157" t="str">
        <f>VLOOKUP(Repository_table[[#This Row],[Country of Destination]],$T$11:$U$47,2,)</f>
        <v>Europe and Central Asia</v>
      </c>
      <c r="H3111" s="156" t="s">
        <v>636</v>
      </c>
      <c r="I3111" s="156" t="s">
        <v>430</v>
      </c>
      <c r="J3111" s="158">
        <v>3529695</v>
      </c>
      <c r="K3111" s="159"/>
      <c r="L3111" s="189"/>
      <c r="N3111" s="119"/>
    </row>
    <row r="3112" spans="1:14" s="17" customFormat="1" x14ac:dyDescent="0.25">
      <c r="A3112" s="154">
        <v>44584</v>
      </c>
      <c r="B3112" s="155" t="s">
        <v>58</v>
      </c>
      <c r="C3112" s="155" t="s">
        <v>58</v>
      </c>
      <c r="D3112" s="156" t="s">
        <v>247</v>
      </c>
      <c r="E3112" s="156" t="s">
        <v>105</v>
      </c>
      <c r="F3112" s="156" t="s">
        <v>323</v>
      </c>
      <c r="G3112" s="157" t="str">
        <f>VLOOKUP(Repository_table[[#This Row],[Country of Destination]],$T$11:$U$47,2,)</f>
        <v>Europe and Central Asia</v>
      </c>
      <c r="H3112" s="156" t="s">
        <v>517</v>
      </c>
      <c r="I3112" s="156" t="s">
        <v>265</v>
      </c>
      <c r="J3112" s="158">
        <v>3517693</v>
      </c>
      <c r="K3112" s="159"/>
      <c r="L3112" s="189"/>
      <c r="N3112" s="119"/>
    </row>
    <row r="3113" spans="1:14" s="17" customFormat="1" x14ac:dyDescent="0.25">
      <c r="A3113" s="154">
        <v>44584</v>
      </c>
      <c r="B3113" s="155" t="s">
        <v>462</v>
      </c>
      <c r="C3113" s="155" t="s">
        <v>86</v>
      </c>
      <c r="D3113" s="156" t="s">
        <v>526</v>
      </c>
      <c r="E3113" s="156" t="s">
        <v>105</v>
      </c>
      <c r="F3113" s="156" t="s">
        <v>193</v>
      </c>
      <c r="G3113" s="157" t="str">
        <f>VLOOKUP(Repository_table[[#This Row],[Country of Destination]],$T$11:$U$47,2,)</f>
        <v>Europe and Central Asia</v>
      </c>
      <c r="H3113" s="156" t="s">
        <v>137</v>
      </c>
      <c r="I3113" s="156" t="s">
        <v>301</v>
      </c>
      <c r="J3113" s="158">
        <v>2961212</v>
      </c>
      <c r="K3113" s="159"/>
      <c r="L3113" s="189"/>
      <c r="N3113" s="119"/>
    </row>
    <row r="3114" spans="1:14" s="17" customFormat="1" x14ac:dyDescent="0.25">
      <c r="A3114" s="154">
        <v>44585</v>
      </c>
      <c r="B3114" s="155" t="s">
        <v>385</v>
      </c>
      <c r="C3114" s="155" t="s">
        <v>456</v>
      </c>
      <c r="D3114" s="156" t="s">
        <v>412</v>
      </c>
      <c r="E3114" s="156" t="s">
        <v>105</v>
      </c>
      <c r="F3114" s="156" t="s">
        <v>121</v>
      </c>
      <c r="G3114" s="157" t="str">
        <f>VLOOKUP(Repository_table[[#This Row],[Country of Destination]],$T$11:$U$47,2,)</f>
        <v>Europe and Central Asia</v>
      </c>
      <c r="H3114" s="156" t="s">
        <v>588</v>
      </c>
      <c r="I3114" s="156" t="s">
        <v>386</v>
      </c>
      <c r="J3114" s="158">
        <v>3673305</v>
      </c>
      <c r="K3114" s="159"/>
      <c r="L3114" s="189"/>
      <c r="N3114" s="119"/>
    </row>
    <row r="3115" spans="1:14" s="17" customFormat="1" x14ac:dyDescent="0.25">
      <c r="A3115" s="154">
        <v>44585</v>
      </c>
      <c r="B3115" s="155" t="s">
        <v>521</v>
      </c>
      <c r="C3115" s="155" t="s">
        <v>208</v>
      </c>
      <c r="D3115" s="156" t="s">
        <v>257</v>
      </c>
      <c r="E3115" s="156" t="s">
        <v>105</v>
      </c>
      <c r="F3115" s="156" t="s">
        <v>324</v>
      </c>
      <c r="G3115" s="157" t="str">
        <f>VLOOKUP(Repository_table[[#This Row],[Country of Destination]],$T$11:$U$47,2,)</f>
        <v>East Asia and Pacific</v>
      </c>
      <c r="H3115" s="156" t="s">
        <v>488</v>
      </c>
      <c r="I3115" s="156" t="s">
        <v>258</v>
      </c>
      <c r="J3115" s="158">
        <v>3489911</v>
      </c>
      <c r="K3115" s="159"/>
      <c r="L3115" s="189"/>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509</v>
      </c>
      <c r="I3116" s="156" t="s">
        <v>265</v>
      </c>
      <c r="J3116" s="158">
        <v>3714452</v>
      </c>
      <c r="K3116" s="159"/>
      <c r="L3116" s="189"/>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529</v>
      </c>
      <c r="I3117" s="156" t="s">
        <v>265</v>
      </c>
      <c r="J3117" s="158">
        <v>3832680</v>
      </c>
      <c r="K3117" s="159"/>
      <c r="L3117" s="189"/>
      <c r="N3117" s="119"/>
    </row>
    <row r="3118" spans="1:14" s="17" customFormat="1" x14ac:dyDescent="0.25">
      <c r="A3118" s="154">
        <v>44586</v>
      </c>
      <c r="B3118" s="155" t="s">
        <v>385</v>
      </c>
      <c r="C3118" s="155" t="s">
        <v>457</v>
      </c>
      <c r="D3118" s="156" t="s">
        <v>412</v>
      </c>
      <c r="E3118" s="156" t="s">
        <v>105</v>
      </c>
      <c r="F3118" s="156" t="s">
        <v>236</v>
      </c>
      <c r="G3118" s="157" t="str">
        <f>VLOOKUP(Repository_table[[#This Row],[Country of Destination]],$T$11:$U$47,2,)</f>
        <v>Europe and Central Asia</v>
      </c>
      <c r="H3118" s="156" t="s">
        <v>291</v>
      </c>
      <c r="I3118" s="156" t="s">
        <v>386</v>
      </c>
      <c r="J3118" s="158">
        <v>1240233</v>
      </c>
      <c r="K3118" s="159"/>
      <c r="L3118" s="189" t="s">
        <v>57</v>
      </c>
      <c r="N3118" s="119"/>
    </row>
    <row r="3119" spans="1:14" s="17" customFormat="1" x14ac:dyDescent="0.25">
      <c r="A3119" s="154">
        <v>44586</v>
      </c>
      <c r="B3119" s="155" t="s">
        <v>385</v>
      </c>
      <c r="C3119" s="155" t="s">
        <v>457</v>
      </c>
      <c r="D3119" s="156" t="s">
        <v>412</v>
      </c>
      <c r="E3119" s="156" t="s">
        <v>105</v>
      </c>
      <c r="F3119" s="156" t="s">
        <v>200</v>
      </c>
      <c r="G3119" s="157" t="str">
        <f>VLOOKUP(Repository_table[[#This Row],[Country of Destination]],$T$11:$U$47,2,)</f>
        <v>Europe and Central Asia</v>
      </c>
      <c r="H3119" s="156" t="s">
        <v>291</v>
      </c>
      <c r="I3119" s="156" t="s">
        <v>386</v>
      </c>
      <c r="J3119" s="158">
        <v>2159623</v>
      </c>
      <c r="K3119" s="159"/>
      <c r="L3119" s="189" t="s">
        <v>57</v>
      </c>
      <c r="N3119" s="119"/>
    </row>
    <row r="3120" spans="1:14" s="17" customFormat="1" ht="25" x14ac:dyDescent="0.25">
      <c r="A3120" s="154">
        <v>44586</v>
      </c>
      <c r="B3120" s="155" t="s">
        <v>296</v>
      </c>
      <c r="C3120" s="155" t="s">
        <v>297</v>
      </c>
      <c r="D3120" s="156" t="s">
        <v>631</v>
      </c>
      <c r="E3120" s="156" t="s">
        <v>105</v>
      </c>
      <c r="F3120" s="156" t="s">
        <v>181</v>
      </c>
      <c r="G3120" s="157" t="str">
        <f>VLOOKUP(Repository_table[[#This Row],[Country of Destination]],$T$11:$U$47,2,)</f>
        <v>Latin America and the Caribbean</v>
      </c>
      <c r="H3120" s="156" t="s">
        <v>450</v>
      </c>
      <c r="I3120" s="156" t="s">
        <v>300</v>
      </c>
      <c r="J3120" s="158">
        <v>1869014</v>
      </c>
      <c r="K3120" s="159"/>
      <c r="L3120" s="189" t="s">
        <v>57</v>
      </c>
      <c r="N3120" s="119"/>
    </row>
    <row r="3121" spans="1:14" s="17" customFormat="1" ht="25" x14ac:dyDescent="0.25">
      <c r="A3121" s="154">
        <v>44586</v>
      </c>
      <c r="B3121" s="155" t="s">
        <v>296</v>
      </c>
      <c r="C3121" s="155" t="s">
        <v>297</v>
      </c>
      <c r="D3121" s="156" t="s">
        <v>631</v>
      </c>
      <c r="E3121" s="156" t="s">
        <v>105</v>
      </c>
      <c r="F3121" s="156" t="s">
        <v>182</v>
      </c>
      <c r="G3121" s="157" t="str">
        <f>VLOOKUP(Repository_table[[#This Row],[Country of Destination]],$T$11:$U$47,2,)</f>
        <v>Latin America and the Caribbean</v>
      </c>
      <c r="H3121" s="156" t="s">
        <v>450</v>
      </c>
      <c r="I3121" s="156" t="s">
        <v>300</v>
      </c>
      <c r="J3121" s="158">
        <v>1382004</v>
      </c>
      <c r="K3121" s="159"/>
      <c r="L3121" s="189" t="s">
        <v>57</v>
      </c>
      <c r="N3121" s="119"/>
    </row>
    <row r="3122" spans="1:14" s="17" customFormat="1" ht="25" x14ac:dyDescent="0.25">
      <c r="A3122" s="154">
        <v>44586</v>
      </c>
      <c r="B3122" s="155" t="s">
        <v>433</v>
      </c>
      <c r="C3122" s="155" t="s">
        <v>458</v>
      </c>
      <c r="D3122" s="156" t="s">
        <v>543</v>
      </c>
      <c r="E3122" s="156" t="s">
        <v>105</v>
      </c>
      <c r="F3122" s="156" t="s">
        <v>106</v>
      </c>
      <c r="G3122" s="157" t="str">
        <f>VLOOKUP(Repository_table[[#This Row],[Country of Destination]],$T$11:$U$47,2,)</f>
        <v>Europe and Central Asia</v>
      </c>
      <c r="H3122" s="156" t="s">
        <v>209</v>
      </c>
      <c r="I3122" s="156" t="s">
        <v>430</v>
      </c>
      <c r="J3122" s="158">
        <v>3333828</v>
      </c>
      <c r="K3122" s="159"/>
      <c r="L3122" s="189" t="s">
        <v>67</v>
      </c>
      <c r="N3122" s="119"/>
    </row>
    <row r="3123" spans="1:14" s="17" customFormat="1" ht="25" x14ac:dyDescent="0.25">
      <c r="A3123" s="154">
        <v>44587</v>
      </c>
      <c r="B3123" s="155" t="s">
        <v>296</v>
      </c>
      <c r="C3123" s="155" t="s">
        <v>297</v>
      </c>
      <c r="D3123" s="156" t="s">
        <v>401</v>
      </c>
      <c r="E3123" s="156" t="s">
        <v>105</v>
      </c>
      <c r="F3123" s="156" t="s">
        <v>173</v>
      </c>
      <c r="G3123" s="157" t="str">
        <f>VLOOKUP(Repository_table[[#This Row],[Country of Destination]],$T$11:$U$47,2,)</f>
        <v>Latin America and the Caribbean</v>
      </c>
      <c r="H3123" s="156" t="s">
        <v>114</v>
      </c>
      <c r="I3123" s="156" t="s">
        <v>300</v>
      </c>
      <c r="J3123" s="158">
        <v>3641163</v>
      </c>
      <c r="K3123" s="159"/>
      <c r="L3123" s="189"/>
      <c r="N3123" s="119"/>
    </row>
    <row r="3124" spans="1:14" s="17" customFormat="1" x14ac:dyDescent="0.25">
      <c r="A3124" s="154">
        <v>44587</v>
      </c>
      <c r="B3124" s="155" t="s">
        <v>58</v>
      </c>
      <c r="C3124" s="155" t="s">
        <v>58</v>
      </c>
      <c r="D3124" s="156" t="s">
        <v>247</v>
      </c>
      <c r="E3124" s="156" t="s">
        <v>105</v>
      </c>
      <c r="F3124" s="156" t="s">
        <v>533</v>
      </c>
      <c r="G3124" s="157" t="str">
        <f>VLOOKUP(Repository_table[[#This Row],[Country of Destination]],$T$11:$U$47,2,)</f>
        <v>Europe and Central Asia</v>
      </c>
      <c r="H3124" s="156" t="s">
        <v>532</v>
      </c>
      <c r="I3124" s="156" t="s">
        <v>265</v>
      </c>
      <c r="J3124" s="158">
        <v>3314237</v>
      </c>
      <c r="K3124" s="159"/>
      <c r="L3124" s="189"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532</v>
      </c>
      <c r="I3125" s="156" t="s">
        <v>265</v>
      </c>
      <c r="J3125" s="158">
        <v>177792</v>
      </c>
      <c r="K3125" s="159"/>
      <c r="L3125" s="189" t="s">
        <v>57</v>
      </c>
      <c r="N3125" s="119"/>
    </row>
    <row r="3126" spans="1:14" s="17" customFormat="1" x14ac:dyDescent="0.25">
      <c r="A3126" s="154">
        <v>44587</v>
      </c>
      <c r="B3126" s="155" t="s">
        <v>58</v>
      </c>
      <c r="C3126" s="155" t="s">
        <v>58</v>
      </c>
      <c r="D3126" s="156" t="s">
        <v>247</v>
      </c>
      <c r="E3126" s="156" t="s">
        <v>105</v>
      </c>
      <c r="F3126" s="156" t="s">
        <v>360</v>
      </c>
      <c r="G3126" s="157" t="str">
        <f>VLOOKUP(Repository_table[[#This Row],[Country of Destination]],$T$11:$U$47,2,)</f>
        <v>East Asia and Pacific</v>
      </c>
      <c r="H3126" s="156" t="s">
        <v>426</v>
      </c>
      <c r="I3126" s="156" t="s">
        <v>265</v>
      </c>
      <c r="J3126" s="158">
        <v>3384276</v>
      </c>
      <c r="K3126" s="159"/>
      <c r="L3126" s="189"/>
      <c r="N3126" s="119"/>
    </row>
    <row r="3127" spans="1:14" s="17" customFormat="1" ht="25" x14ac:dyDescent="0.25">
      <c r="A3127" s="154">
        <v>44588</v>
      </c>
      <c r="B3127" s="155" t="s">
        <v>296</v>
      </c>
      <c r="C3127" s="155" t="s">
        <v>297</v>
      </c>
      <c r="D3127" s="156" t="s">
        <v>401</v>
      </c>
      <c r="E3127" s="156" t="s">
        <v>105</v>
      </c>
      <c r="F3127" s="156" t="s">
        <v>360</v>
      </c>
      <c r="G3127" s="157" t="str">
        <f>VLOOKUP(Repository_table[[#This Row],[Country of Destination]],$T$11:$U$47,2,)</f>
        <v>East Asia and Pacific</v>
      </c>
      <c r="H3127" s="156" t="s">
        <v>431</v>
      </c>
      <c r="I3127" s="156" t="s">
        <v>300</v>
      </c>
      <c r="J3127" s="158">
        <v>2826437</v>
      </c>
      <c r="K3127" s="159"/>
      <c r="L3127" s="189"/>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89"/>
      <c r="N3128" s="119"/>
    </row>
    <row r="3129" spans="1:14" s="17" customFormat="1" x14ac:dyDescent="0.25">
      <c r="A3129" s="154">
        <v>44589</v>
      </c>
      <c r="B3129" s="155" t="s">
        <v>385</v>
      </c>
      <c r="C3129" s="155" t="s">
        <v>456</v>
      </c>
      <c r="D3129" s="156" t="s">
        <v>412</v>
      </c>
      <c r="E3129" s="156" t="s">
        <v>105</v>
      </c>
      <c r="F3129" s="156" t="s">
        <v>106</v>
      </c>
      <c r="G3129" s="157" t="str">
        <f>VLOOKUP(Repository_table[[#This Row],[Country of Destination]],$T$11:$U$47,2,)</f>
        <v>Europe and Central Asia</v>
      </c>
      <c r="H3129" s="156" t="s">
        <v>576</v>
      </c>
      <c r="I3129" s="156" t="s">
        <v>386</v>
      </c>
      <c r="J3129" s="158">
        <v>3619211</v>
      </c>
      <c r="K3129" s="159"/>
      <c r="L3129" s="189"/>
      <c r="N3129" s="119"/>
    </row>
    <row r="3130" spans="1:14" s="17" customFormat="1" ht="25" x14ac:dyDescent="0.25">
      <c r="A3130" s="154">
        <v>44589</v>
      </c>
      <c r="B3130" s="155" t="s">
        <v>433</v>
      </c>
      <c r="C3130" s="155" t="s">
        <v>458</v>
      </c>
      <c r="D3130" s="156" t="s">
        <v>459</v>
      </c>
      <c r="E3130" s="156" t="s">
        <v>105</v>
      </c>
      <c r="F3130" s="156" t="s">
        <v>109</v>
      </c>
      <c r="G3130" s="157" t="str">
        <f>VLOOKUP(Repository_table[[#This Row],[Country of Destination]],$T$11:$U$47,2,)</f>
        <v>Latin America and the Caribbean</v>
      </c>
      <c r="H3130" s="156" t="s">
        <v>185</v>
      </c>
      <c r="I3130" s="156" t="s">
        <v>430</v>
      </c>
      <c r="J3130" s="158">
        <v>3162052</v>
      </c>
      <c r="K3130" s="159"/>
      <c r="L3130" s="189"/>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89"/>
      <c r="N3131" s="119"/>
    </row>
    <row r="3132" spans="1:14" s="17" customFormat="1" x14ac:dyDescent="0.25">
      <c r="A3132" s="154">
        <v>44589</v>
      </c>
      <c r="B3132" s="155" t="s">
        <v>58</v>
      </c>
      <c r="C3132" s="155" t="s">
        <v>58</v>
      </c>
      <c r="D3132" s="156" t="s">
        <v>247</v>
      </c>
      <c r="E3132" s="156" t="s">
        <v>105</v>
      </c>
      <c r="F3132" s="156" t="s">
        <v>365</v>
      </c>
      <c r="G3132" s="157" t="str">
        <f>VLOOKUP(Repository_table[[#This Row],[Country of Destination]],$T$11:$U$47,2,)</f>
        <v>Europe and Central Asia</v>
      </c>
      <c r="H3132" s="156" t="s">
        <v>251</v>
      </c>
      <c r="I3132" s="156" t="s">
        <v>265</v>
      </c>
      <c r="J3132" s="158">
        <v>3543880</v>
      </c>
      <c r="K3132" s="159"/>
      <c r="L3132" s="189"/>
      <c r="N3132" s="119"/>
    </row>
    <row r="3133" spans="1:14" s="17" customFormat="1" x14ac:dyDescent="0.25">
      <c r="A3133" s="154">
        <v>44590</v>
      </c>
      <c r="B3133" s="155" t="s">
        <v>521</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89"/>
      <c r="N3133" s="119"/>
    </row>
    <row r="3134" spans="1:14" s="17" customFormat="1" ht="25" x14ac:dyDescent="0.25">
      <c r="A3134" s="154">
        <v>44590</v>
      </c>
      <c r="B3134" s="155" t="s">
        <v>433</v>
      </c>
      <c r="C3134" s="155" t="s">
        <v>458</v>
      </c>
      <c r="D3134" s="156" t="s">
        <v>543</v>
      </c>
      <c r="E3134" s="156" t="s">
        <v>105</v>
      </c>
      <c r="F3134" s="156" t="s">
        <v>281</v>
      </c>
      <c r="G3134" s="157" t="str">
        <f>VLOOKUP(Repository_table[[#This Row],[Country of Destination]],$T$11:$U$47,2,)</f>
        <v>Europe and Central Asia</v>
      </c>
      <c r="H3134" s="156" t="s">
        <v>620</v>
      </c>
      <c r="I3134" s="156" t="s">
        <v>430</v>
      </c>
      <c r="J3134" s="158">
        <v>3695389</v>
      </c>
      <c r="K3134" s="159"/>
      <c r="L3134" s="189"/>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89"/>
      <c r="N3135" s="119"/>
    </row>
    <row r="3136" spans="1:14" s="17" customFormat="1" x14ac:dyDescent="0.25">
      <c r="A3136" s="154">
        <v>44590</v>
      </c>
      <c r="B3136" s="155" t="s">
        <v>58</v>
      </c>
      <c r="C3136" s="155" t="s">
        <v>58</v>
      </c>
      <c r="D3136" s="156" t="s">
        <v>247</v>
      </c>
      <c r="E3136" s="156" t="s">
        <v>105</v>
      </c>
      <c r="F3136" s="156" t="s">
        <v>121</v>
      </c>
      <c r="G3136" s="157" t="str">
        <f>VLOOKUP(Repository_table[[#This Row],[Country of Destination]],$T$11:$U$47,2,)</f>
        <v>Europe and Central Asia</v>
      </c>
      <c r="H3136" s="156" t="s">
        <v>578</v>
      </c>
      <c r="I3136" s="156" t="s">
        <v>265</v>
      </c>
      <c r="J3136" s="158">
        <v>3036696</v>
      </c>
      <c r="K3136" s="159"/>
      <c r="L3136" s="189"/>
      <c r="N3136" s="119"/>
    </row>
    <row r="3137" spans="1:14" s="17" customFormat="1" x14ac:dyDescent="0.25">
      <c r="A3137" s="154">
        <v>44591</v>
      </c>
      <c r="B3137" s="155" t="s">
        <v>385</v>
      </c>
      <c r="C3137" s="155" t="s">
        <v>456</v>
      </c>
      <c r="D3137" s="156" t="s">
        <v>412</v>
      </c>
      <c r="E3137" s="156" t="s">
        <v>105</v>
      </c>
      <c r="F3137" s="156" t="s">
        <v>236</v>
      </c>
      <c r="G3137" s="157" t="str">
        <f>VLOOKUP(Repository_table[[#This Row],[Country of Destination]],$T$11:$U$47,2,)</f>
        <v>Europe and Central Asia</v>
      </c>
      <c r="H3137" s="156" t="s">
        <v>619</v>
      </c>
      <c r="I3137" s="156" t="s">
        <v>386</v>
      </c>
      <c r="J3137" s="158">
        <v>3644627</v>
      </c>
      <c r="K3137" s="159"/>
      <c r="L3137" s="189"/>
      <c r="N3137" s="119"/>
    </row>
    <row r="3138" spans="1:14" s="17" customFormat="1" ht="25" x14ac:dyDescent="0.25">
      <c r="A3138" s="154">
        <v>44591</v>
      </c>
      <c r="B3138" s="155" t="s">
        <v>296</v>
      </c>
      <c r="C3138" s="155" t="s">
        <v>297</v>
      </c>
      <c r="D3138" s="156" t="s">
        <v>401</v>
      </c>
      <c r="E3138" s="156" t="s">
        <v>105</v>
      </c>
      <c r="F3138" s="156" t="s">
        <v>236</v>
      </c>
      <c r="G3138" s="157" t="str">
        <f>VLOOKUP(Repository_table[[#This Row],[Country of Destination]],$T$11:$U$47,2,)</f>
        <v>Europe and Central Asia</v>
      </c>
      <c r="H3138" s="156" t="s">
        <v>513</v>
      </c>
      <c r="I3138" s="156" t="s">
        <v>300</v>
      </c>
      <c r="J3138" s="158">
        <v>3799527</v>
      </c>
      <c r="K3138" s="159"/>
      <c r="L3138" s="189"/>
      <c r="N3138" s="119"/>
    </row>
    <row r="3139" spans="1:14" s="17" customFormat="1" ht="25" x14ac:dyDescent="0.25">
      <c r="A3139" s="154">
        <v>44591</v>
      </c>
      <c r="B3139" s="155" t="s">
        <v>433</v>
      </c>
      <c r="C3139" s="155" t="s">
        <v>458</v>
      </c>
      <c r="D3139" s="156" t="s">
        <v>543</v>
      </c>
      <c r="E3139" s="156" t="s">
        <v>105</v>
      </c>
      <c r="F3139" s="156" t="s">
        <v>193</v>
      </c>
      <c r="G3139" s="157" t="str">
        <f>VLOOKUP(Repository_table[[#This Row],[Country of Destination]],$T$11:$U$47,2,)</f>
        <v>Europe and Central Asia</v>
      </c>
      <c r="H3139" s="156" t="s">
        <v>469</v>
      </c>
      <c r="I3139" s="156" t="s">
        <v>430</v>
      </c>
      <c r="J3139" s="158">
        <v>3656355</v>
      </c>
      <c r="K3139" s="159"/>
      <c r="L3139" s="189"/>
      <c r="N3139" s="119"/>
    </row>
    <row r="3140" spans="1:14"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586</v>
      </c>
      <c r="I3140" s="156" t="s">
        <v>265</v>
      </c>
      <c r="J3140" s="158">
        <v>3287625</v>
      </c>
      <c r="K3140" s="159"/>
      <c r="L3140" s="189"/>
      <c r="N3140" s="119"/>
    </row>
    <row r="3141" spans="1:14" s="17" customFormat="1" x14ac:dyDescent="0.25">
      <c r="A3141" s="154">
        <v>44592</v>
      </c>
      <c r="B3141" s="155" t="s">
        <v>385</v>
      </c>
      <c r="C3141" s="155" t="s">
        <v>456</v>
      </c>
      <c r="D3141" s="156" t="s">
        <v>412</v>
      </c>
      <c r="E3141" s="156" t="s">
        <v>105</v>
      </c>
      <c r="F3141" s="156" t="s">
        <v>78</v>
      </c>
      <c r="G3141" s="157" t="str">
        <f>VLOOKUP(Repository_table[[#This Row],[Country of Destination]],$T$11:$U$47,2,)</f>
        <v>East Asia and Pacific</v>
      </c>
      <c r="H3141" s="156" t="s">
        <v>428</v>
      </c>
      <c r="I3141" s="156" t="s">
        <v>386</v>
      </c>
      <c r="J3141" s="158">
        <v>3506689</v>
      </c>
      <c r="K3141" s="159"/>
      <c r="L3141" s="189"/>
      <c r="N3141" s="119"/>
    </row>
    <row r="3142" spans="1:14" s="17" customFormat="1" x14ac:dyDescent="0.25">
      <c r="A3142" s="154">
        <v>44592</v>
      </c>
      <c r="B3142" s="155" t="s">
        <v>521</v>
      </c>
      <c r="C3142" s="155" t="s">
        <v>208</v>
      </c>
      <c r="D3142" s="156" t="s">
        <v>257</v>
      </c>
      <c r="E3142" s="156" t="s">
        <v>105</v>
      </c>
      <c r="F3142" s="156" t="s">
        <v>236</v>
      </c>
      <c r="G3142" s="157" t="str">
        <f>VLOOKUP(Repository_table[[#This Row],[Country of Destination]],$T$11:$U$47,2,)</f>
        <v>Europe and Central Asia</v>
      </c>
      <c r="H3142" s="156" t="s">
        <v>472</v>
      </c>
      <c r="I3142" s="156" t="s">
        <v>258</v>
      </c>
      <c r="J3142" s="158">
        <v>1007492</v>
      </c>
      <c r="K3142" s="159"/>
      <c r="L3142" s="189"/>
      <c r="N3142" s="119"/>
    </row>
    <row r="3143" spans="1:14" s="17" customFormat="1" x14ac:dyDescent="0.25">
      <c r="A3143" s="154">
        <v>44592</v>
      </c>
      <c r="B3143" s="155" t="s">
        <v>58</v>
      </c>
      <c r="C3143" s="155" t="s">
        <v>58</v>
      </c>
      <c r="D3143" s="156" t="s">
        <v>247</v>
      </c>
      <c r="E3143" s="156" t="s">
        <v>105</v>
      </c>
      <c r="F3143" s="156" t="s">
        <v>236</v>
      </c>
      <c r="G3143" s="157" t="str">
        <f>VLOOKUP(Repository_table[[#This Row],[Country of Destination]],$T$11:$U$47,2,)</f>
        <v>Europe and Central Asia</v>
      </c>
      <c r="H3143" s="156" t="s">
        <v>598</v>
      </c>
      <c r="I3143" s="156" t="s">
        <v>265</v>
      </c>
      <c r="J3143" s="158">
        <v>3844720</v>
      </c>
      <c r="K3143" s="159"/>
      <c r="L3143" s="189"/>
      <c r="N3143" s="119"/>
    </row>
    <row r="3144" spans="1:14" s="17" customFormat="1" ht="25" x14ac:dyDescent="0.25">
      <c r="A3144" s="154">
        <v>44593</v>
      </c>
      <c r="B3144" s="155" t="s">
        <v>296</v>
      </c>
      <c r="C3144" s="155" t="s">
        <v>297</v>
      </c>
      <c r="D3144" s="156" t="s">
        <v>401</v>
      </c>
      <c r="E3144" s="156" t="s">
        <v>105</v>
      </c>
      <c r="F3144" s="156" t="s">
        <v>193</v>
      </c>
      <c r="G3144" s="157" t="str">
        <f>VLOOKUP(Repository_table[[#This Row],[Country of Destination]],$T$11:$U$47,2,)</f>
        <v>Europe and Central Asia</v>
      </c>
      <c r="H3144" s="156" t="s">
        <v>572</v>
      </c>
      <c r="I3144" s="156" t="s">
        <v>300</v>
      </c>
      <c r="J3144" s="158">
        <v>3714462</v>
      </c>
      <c r="K3144" s="159"/>
      <c r="L3144" s="189"/>
      <c r="N3144" s="119"/>
    </row>
    <row r="3145" spans="1:14" s="17" customFormat="1" ht="25" x14ac:dyDescent="0.25">
      <c r="A3145" s="154">
        <v>44593</v>
      </c>
      <c r="B3145" s="155" t="s">
        <v>433</v>
      </c>
      <c r="C3145" s="155" t="s">
        <v>458</v>
      </c>
      <c r="D3145" s="156" t="s">
        <v>543</v>
      </c>
      <c r="E3145" s="156" t="s">
        <v>105</v>
      </c>
      <c r="F3145" s="156" t="s">
        <v>106</v>
      </c>
      <c r="G3145" s="157" t="str">
        <f>VLOOKUP(Repository_table[[#This Row],[Country of Destination]],$T$11:$U$47,2,)</f>
        <v>Europe and Central Asia</v>
      </c>
      <c r="H3145" s="156" t="s">
        <v>562</v>
      </c>
      <c r="I3145" s="156" t="s">
        <v>430</v>
      </c>
      <c r="J3145" s="158">
        <v>3703412</v>
      </c>
      <c r="K3145" s="159"/>
      <c r="L3145" s="189"/>
      <c r="N3145" s="119"/>
    </row>
    <row r="3146" spans="1:14" s="17" customFormat="1" x14ac:dyDescent="0.25">
      <c r="A3146" s="154">
        <v>44593</v>
      </c>
      <c r="B3146" s="155" t="s">
        <v>58</v>
      </c>
      <c r="C3146" s="155" t="s">
        <v>58</v>
      </c>
      <c r="D3146" s="156" t="s">
        <v>247</v>
      </c>
      <c r="E3146" s="156" t="s">
        <v>105</v>
      </c>
      <c r="F3146" s="156" t="s">
        <v>200</v>
      </c>
      <c r="G3146" s="157" t="str">
        <f>VLOOKUP(Repository_table[[#This Row],[Country of Destination]],$T$11:$U$47,2,)</f>
        <v>Europe and Central Asia</v>
      </c>
      <c r="H3146" s="156" t="s">
        <v>423</v>
      </c>
      <c r="I3146" s="156" t="s">
        <v>265</v>
      </c>
      <c r="J3146" s="158">
        <v>2872399</v>
      </c>
      <c r="K3146" s="159"/>
      <c r="L3146" s="189"/>
      <c r="N3146" s="119"/>
    </row>
    <row r="3147" spans="1:14" s="17" customFormat="1" ht="25" x14ac:dyDescent="0.25">
      <c r="A3147" s="154">
        <v>44594</v>
      </c>
      <c r="B3147" s="155" t="s">
        <v>296</v>
      </c>
      <c r="C3147" s="155" t="s">
        <v>297</v>
      </c>
      <c r="D3147" s="156" t="s">
        <v>401</v>
      </c>
      <c r="E3147" s="156" t="s">
        <v>105</v>
      </c>
      <c r="F3147" s="156" t="s">
        <v>106</v>
      </c>
      <c r="G3147" s="157" t="str">
        <f>VLOOKUP(Repository_table[[#This Row],[Country of Destination]],$T$11:$U$47,2,)</f>
        <v>Europe and Central Asia</v>
      </c>
      <c r="H3147" s="156" t="s">
        <v>534</v>
      </c>
      <c r="I3147" s="156" t="s">
        <v>300</v>
      </c>
      <c r="J3147" s="158">
        <v>3509088</v>
      </c>
      <c r="K3147" s="159"/>
      <c r="L3147" s="189"/>
      <c r="N3147" s="119"/>
    </row>
    <row r="3148" spans="1:14" s="17" customFormat="1" x14ac:dyDescent="0.25">
      <c r="A3148" s="154">
        <v>44595</v>
      </c>
      <c r="B3148" s="155" t="s">
        <v>385</v>
      </c>
      <c r="C3148" s="155" t="s">
        <v>457</v>
      </c>
      <c r="D3148" s="156" t="s">
        <v>475</v>
      </c>
      <c r="E3148" s="156" t="s">
        <v>105</v>
      </c>
      <c r="F3148" s="156" t="s">
        <v>110</v>
      </c>
      <c r="G3148" s="157" t="str">
        <f>VLOOKUP(Repository_table[[#This Row],[Country of Destination]],$T$11:$U$47,2,)</f>
        <v>East Asia and Pacific</v>
      </c>
      <c r="H3148" s="156" t="s">
        <v>571</v>
      </c>
      <c r="I3148" s="156" t="s">
        <v>386</v>
      </c>
      <c r="J3148" s="158">
        <v>3485734</v>
      </c>
      <c r="K3148" s="159"/>
      <c r="L3148" s="189"/>
      <c r="N3148" s="119"/>
    </row>
    <row r="3149" spans="1:14" s="17" customFormat="1" ht="25" x14ac:dyDescent="0.25">
      <c r="A3149" s="154">
        <v>44595</v>
      </c>
      <c r="B3149" s="155" t="s">
        <v>296</v>
      </c>
      <c r="C3149" s="155" t="s">
        <v>297</v>
      </c>
      <c r="D3149" s="156" t="s">
        <v>401</v>
      </c>
      <c r="E3149" s="156" t="s">
        <v>105</v>
      </c>
      <c r="F3149" s="156" t="s">
        <v>248</v>
      </c>
      <c r="G3149" s="157" t="str">
        <f>VLOOKUP(Repository_table[[#This Row],[Country of Destination]],$T$11:$U$47,2,)</f>
        <v>Europe and Central Asia</v>
      </c>
      <c r="H3149" s="156" t="s">
        <v>115</v>
      </c>
      <c r="I3149" s="156" t="s">
        <v>300</v>
      </c>
      <c r="J3149" s="158">
        <v>3360810</v>
      </c>
      <c r="K3149" s="159"/>
      <c r="L3149" s="189"/>
      <c r="N3149" s="119"/>
    </row>
    <row r="3150" spans="1:14" s="17" customFormat="1" ht="25" x14ac:dyDescent="0.25">
      <c r="A3150" s="154">
        <v>44595</v>
      </c>
      <c r="B3150" s="155" t="s">
        <v>433</v>
      </c>
      <c r="C3150" s="155" t="s">
        <v>458</v>
      </c>
      <c r="D3150" s="156" t="s">
        <v>543</v>
      </c>
      <c r="E3150" s="156" t="s">
        <v>105</v>
      </c>
      <c r="F3150" s="156" t="s">
        <v>248</v>
      </c>
      <c r="G3150" s="157" t="str">
        <f>VLOOKUP(Repository_table[[#This Row],[Country of Destination]],$T$11:$U$47,2,)</f>
        <v>Europe and Central Asia</v>
      </c>
      <c r="H3150" s="156" t="s">
        <v>175</v>
      </c>
      <c r="I3150" s="156" t="s">
        <v>430</v>
      </c>
      <c r="J3150" s="158">
        <v>3391124</v>
      </c>
      <c r="K3150" s="159"/>
      <c r="L3150" s="189"/>
      <c r="N3150" s="119"/>
    </row>
    <row r="3151" spans="1:14" s="17" customFormat="1" x14ac:dyDescent="0.25">
      <c r="A3151" s="154">
        <v>44595</v>
      </c>
      <c r="B3151" s="155" t="s">
        <v>58</v>
      </c>
      <c r="C3151" s="155" t="s">
        <v>58</v>
      </c>
      <c r="D3151" s="156" t="s">
        <v>246</v>
      </c>
      <c r="E3151" s="156" t="s">
        <v>105</v>
      </c>
      <c r="F3151" s="156" t="s">
        <v>110</v>
      </c>
      <c r="G3151" s="157" t="str">
        <f>VLOOKUP(Repository_table[[#This Row],[Country of Destination]],$T$11:$U$47,2,)</f>
        <v>East Asia and Pacific</v>
      </c>
      <c r="H3151" s="156" t="s">
        <v>156</v>
      </c>
      <c r="I3151" s="156" t="s">
        <v>265</v>
      </c>
      <c r="J3151" s="158">
        <v>3707646</v>
      </c>
      <c r="K3151" s="159"/>
      <c r="L3151" s="189"/>
      <c r="N3151" s="119"/>
    </row>
    <row r="3152" spans="1:14" s="17" customFormat="1" x14ac:dyDescent="0.25">
      <c r="A3152" s="154">
        <v>44596</v>
      </c>
      <c r="B3152" s="155" t="s">
        <v>385</v>
      </c>
      <c r="C3152" s="155" t="s">
        <v>456</v>
      </c>
      <c r="D3152" s="156" t="s">
        <v>412</v>
      </c>
      <c r="E3152" s="156" t="s">
        <v>105</v>
      </c>
      <c r="F3152" s="156" t="s">
        <v>298</v>
      </c>
      <c r="G3152" s="157" t="str">
        <f>VLOOKUP(Repository_table[[#This Row],[Country of Destination]],$T$11:$U$47,2,)</f>
        <v>Europe and Central Asia</v>
      </c>
      <c r="H3152" s="156" t="s">
        <v>418</v>
      </c>
      <c r="I3152" s="156" t="s">
        <v>386</v>
      </c>
      <c r="J3152" s="158">
        <v>756168</v>
      </c>
      <c r="K3152" s="159"/>
      <c r="L3152" s="189" t="s">
        <v>57</v>
      </c>
      <c r="N3152" s="119"/>
    </row>
    <row r="3153" spans="1:14" s="17" customFormat="1" x14ac:dyDescent="0.25">
      <c r="A3153" s="154">
        <v>44596</v>
      </c>
      <c r="B3153" s="155" t="s">
        <v>385</v>
      </c>
      <c r="C3153" s="155" t="s">
        <v>456</v>
      </c>
      <c r="D3153" s="156" t="s">
        <v>412</v>
      </c>
      <c r="E3153" s="156" t="s">
        <v>105</v>
      </c>
      <c r="F3153" s="156" t="s">
        <v>452</v>
      </c>
      <c r="G3153" s="157" t="str">
        <f>VLOOKUP(Repository_table[[#This Row],[Country of Destination]],$T$11:$U$47,2,)</f>
        <v>South Asia</v>
      </c>
      <c r="H3153" s="156" t="s">
        <v>418</v>
      </c>
      <c r="I3153" s="156" t="s">
        <v>386</v>
      </c>
      <c r="J3153" s="158">
        <v>2923100</v>
      </c>
      <c r="K3153" s="159"/>
      <c r="L3153" s="189" t="s">
        <v>57</v>
      </c>
      <c r="N3153" s="119"/>
    </row>
    <row r="3154" spans="1:14" s="17" customFormat="1" x14ac:dyDescent="0.25">
      <c r="A3154" s="154">
        <v>44596</v>
      </c>
      <c r="B3154" s="155" t="s">
        <v>58</v>
      </c>
      <c r="C3154" s="155" t="s">
        <v>58</v>
      </c>
      <c r="D3154" s="156" t="s">
        <v>247</v>
      </c>
      <c r="E3154" s="156" t="s">
        <v>105</v>
      </c>
      <c r="F3154" s="156" t="s">
        <v>106</v>
      </c>
      <c r="G3154" s="157" t="str">
        <f>VLOOKUP(Repository_table[[#This Row],[Country of Destination]],$T$11:$U$47,2,)</f>
        <v>Europe and Central Asia</v>
      </c>
      <c r="H3154" s="156" t="s">
        <v>108</v>
      </c>
      <c r="I3154" s="156" t="s">
        <v>265</v>
      </c>
      <c r="J3154" s="158">
        <v>3698019</v>
      </c>
      <c r="K3154" s="159"/>
      <c r="L3154" s="189"/>
      <c r="N3154" s="119"/>
    </row>
    <row r="3155" spans="1:14" s="17" customFormat="1" x14ac:dyDescent="0.25">
      <c r="A3155" s="154">
        <v>44596</v>
      </c>
      <c r="B3155" s="155" t="s">
        <v>58</v>
      </c>
      <c r="C3155" s="155" t="s">
        <v>58</v>
      </c>
      <c r="D3155" s="156" t="s">
        <v>247</v>
      </c>
      <c r="E3155" s="156" t="s">
        <v>105</v>
      </c>
      <c r="F3155" s="156" t="s">
        <v>106</v>
      </c>
      <c r="G3155" s="157" t="str">
        <f>VLOOKUP(Repository_table[[#This Row],[Country of Destination]],$T$11:$U$47,2,)</f>
        <v>Europe and Central Asia</v>
      </c>
      <c r="H3155" s="156" t="s">
        <v>632</v>
      </c>
      <c r="I3155" s="156" t="s">
        <v>265</v>
      </c>
      <c r="J3155" s="158">
        <v>3709909</v>
      </c>
      <c r="K3155" s="159"/>
      <c r="L3155" s="189"/>
      <c r="N3155" s="119"/>
    </row>
    <row r="3156" spans="1:14" s="17" customFormat="1" ht="25" x14ac:dyDescent="0.25">
      <c r="A3156" s="154">
        <v>44597</v>
      </c>
      <c r="B3156" s="155" t="s">
        <v>296</v>
      </c>
      <c r="C3156" s="155" t="s">
        <v>297</v>
      </c>
      <c r="D3156" s="156" t="s">
        <v>401</v>
      </c>
      <c r="E3156" s="156" t="s">
        <v>105</v>
      </c>
      <c r="F3156" s="156" t="s">
        <v>298</v>
      </c>
      <c r="G3156" s="157" t="str">
        <f>VLOOKUP(Repository_table[[#This Row],[Country of Destination]],$T$11:$U$47,2,)</f>
        <v>Europe and Central Asia</v>
      </c>
      <c r="H3156" s="156" t="s">
        <v>600</v>
      </c>
      <c r="I3156" s="156" t="s">
        <v>300</v>
      </c>
      <c r="J3156" s="158">
        <v>3499263</v>
      </c>
      <c r="K3156" s="159"/>
      <c r="L3156" s="189"/>
      <c r="N3156" s="119"/>
    </row>
    <row r="3157" spans="1:14" s="17" customFormat="1" x14ac:dyDescent="0.25">
      <c r="A3157" s="154">
        <v>44597</v>
      </c>
      <c r="B3157" s="155" t="s">
        <v>58</v>
      </c>
      <c r="C3157" s="155" t="s">
        <v>58</v>
      </c>
      <c r="D3157" s="156" t="s">
        <v>247</v>
      </c>
      <c r="E3157" s="156" t="s">
        <v>105</v>
      </c>
      <c r="F3157" s="156" t="s">
        <v>106</v>
      </c>
      <c r="G3157" s="157" t="str">
        <f>VLOOKUP(Repository_table[[#This Row],[Country of Destination]],$T$11:$U$47,2,)</f>
        <v>Europe and Central Asia</v>
      </c>
      <c r="H3157" s="156" t="s">
        <v>93</v>
      </c>
      <c r="I3157" s="156" t="s">
        <v>265</v>
      </c>
      <c r="J3157" s="158">
        <v>3692404</v>
      </c>
      <c r="K3157" s="159"/>
      <c r="L3157" s="189"/>
      <c r="N3157" s="119"/>
    </row>
    <row r="3158" spans="1:14" s="17" customFormat="1" x14ac:dyDescent="0.25">
      <c r="A3158" s="154">
        <v>44597</v>
      </c>
      <c r="B3158" s="155" t="s">
        <v>462</v>
      </c>
      <c r="C3158" s="155" t="s">
        <v>86</v>
      </c>
      <c r="D3158" s="156" t="s">
        <v>526</v>
      </c>
      <c r="E3158" s="156" t="s">
        <v>105</v>
      </c>
      <c r="F3158" s="156" t="s">
        <v>173</v>
      </c>
      <c r="G3158" s="157" t="str">
        <f>VLOOKUP(Repository_table[[#This Row],[Country of Destination]],$T$11:$U$47,2,)</f>
        <v>Latin America and the Caribbean</v>
      </c>
      <c r="H3158" s="156" t="s">
        <v>111</v>
      </c>
      <c r="I3158" s="156" t="s">
        <v>301</v>
      </c>
      <c r="J3158" s="158">
        <v>3692485</v>
      </c>
      <c r="K3158" s="159"/>
      <c r="L3158" s="189"/>
      <c r="N3158" s="119"/>
    </row>
    <row r="3159" spans="1:14" s="17" customFormat="1" x14ac:dyDescent="0.25">
      <c r="A3159" s="154">
        <v>44598</v>
      </c>
      <c r="B3159" s="155" t="s">
        <v>385</v>
      </c>
      <c r="C3159" s="155" t="s">
        <v>457</v>
      </c>
      <c r="D3159" s="156" t="s">
        <v>412</v>
      </c>
      <c r="E3159" s="156" t="s">
        <v>105</v>
      </c>
      <c r="F3159" s="156" t="s">
        <v>121</v>
      </c>
      <c r="G3159" s="157" t="str">
        <f>VLOOKUP(Repository_table[[#This Row],[Country of Destination]],$T$11:$U$47,2,)</f>
        <v>Europe and Central Asia</v>
      </c>
      <c r="H3159" s="156" t="s">
        <v>336</v>
      </c>
      <c r="I3159" s="156" t="s">
        <v>386</v>
      </c>
      <c r="J3159" s="158">
        <v>3414269</v>
      </c>
      <c r="K3159" s="159"/>
      <c r="L3159" s="189"/>
      <c r="N3159" s="119"/>
    </row>
    <row r="3160" spans="1:14" s="17" customFormat="1" ht="25" x14ac:dyDescent="0.25">
      <c r="A3160" s="154">
        <v>44598</v>
      </c>
      <c r="B3160" s="155" t="s">
        <v>296</v>
      </c>
      <c r="C3160" s="155" t="s">
        <v>297</v>
      </c>
      <c r="D3160" s="156" t="s">
        <v>401</v>
      </c>
      <c r="E3160" s="156" t="s">
        <v>105</v>
      </c>
      <c r="F3160" s="156" t="s">
        <v>193</v>
      </c>
      <c r="G3160" s="157" t="str">
        <f>VLOOKUP(Repository_table[[#This Row],[Country of Destination]],$T$11:$U$47,2,)</f>
        <v>Europe and Central Asia</v>
      </c>
      <c r="H3160" s="156" t="s">
        <v>579</v>
      </c>
      <c r="I3160" s="156" t="s">
        <v>300</v>
      </c>
      <c r="J3160" s="158">
        <v>3740434</v>
      </c>
      <c r="K3160" s="159"/>
      <c r="L3160" s="189"/>
      <c r="N3160" s="119"/>
    </row>
    <row r="3161" spans="1:14" s="17" customFormat="1" ht="25" x14ac:dyDescent="0.25">
      <c r="A3161" s="154">
        <v>44598</v>
      </c>
      <c r="B3161" s="155" t="s">
        <v>433</v>
      </c>
      <c r="C3161" s="155" t="s">
        <v>458</v>
      </c>
      <c r="D3161" s="156" t="s">
        <v>459</v>
      </c>
      <c r="E3161" s="156" t="s">
        <v>105</v>
      </c>
      <c r="F3161" s="156" t="s">
        <v>110</v>
      </c>
      <c r="G3161" s="157" t="str">
        <f>VLOOKUP(Repository_table[[#This Row],[Country of Destination]],$T$11:$U$47,2,)</f>
        <v>East Asia and Pacific</v>
      </c>
      <c r="H3161" s="156" t="s">
        <v>169</v>
      </c>
      <c r="I3161" s="156" t="s">
        <v>430</v>
      </c>
      <c r="J3161" s="158">
        <v>3434976</v>
      </c>
      <c r="K3161" s="159"/>
      <c r="L3161" s="189"/>
      <c r="N3161" s="119"/>
    </row>
    <row r="3162" spans="1:14" s="17" customFormat="1" x14ac:dyDescent="0.25">
      <c r="A3162" s="154">
        <v>44598</v>
      </c>
      <c r="B3162" s="155" t="s">
        <v>58</v>
      </c>
      <c r="C3162" s="155" t="s">
        <v>58</v>
      </c>
      <c r="D3162" s="156" t="s">
        <v>247</v>
      </c>
      <c r="E3162" s="156" t="s">
        <v>105</v>
      </c>
      <c r="F3162" s="156" t="s">
        <v>121</v>
      </c>
      <c r="G3162" s="157" t="str">
        <f>VLOOKUP(Repository_table[[#This Row],[Country of Destination]],$T$11:$U$47,2,)</f>
        <v>Europe and Central Asia</v>
      </c>
      <c r="H3162" s="156" t="s">
        <v>623</v>
      </c>
      <c r="I3162" s="156" t="s">
        <v>265</v>
      </c>
      <c r="J3162" s="158">
        <v>3627961</v>
      </c>
      <c r="K3162" s="159"/>
      <c r="L3162" s="189"/>
      <c r="N3162" s="119"/>
    </row>
    <row r="3163" spans="1:14" s="17" customFormat="1" x14ac:dyDescent="0.25">
      <c r="A3163" s="154">
        <v>44598</v>
      </c>
      <c r="B3163" s="155" t="s">
        <v>58</v>
      </c>
      <c r="C3163" s="155" t="s">
        <v>58</v>
      </c>
      <c r="D3163" s="156" t="s">
        <v>247</v>
      </c>
      <c r="E3163" s="156" t="s">
        <v>105</v>
      </c>
      <c r="F3163" s="156" t="s">
        <v>236</v>
      </c>
      <c r="G3163" s="157" t="str">
        <f>VLOOKUP(Repository_table[[#This Row],[Country of Destination]],$T$11:$U$47,2,)</f>
        <v>Europe and Central Asia</v>
      </c>
      <c r="H3163" s="156" t="s">
        <v>344</v>
      </c>
      <c r="I3163" s="156" t="s">
        <v>265</v>
      </c>
      <c r="J3163" s="158">
        <v>3523330</v>
      </c>
      <c r="K3163" s="159"/>
      <c r="L3163" s="189"/>
      <c r="N3163" s="119"/>
    </row>
    <row r="3164" spans="1:14" s="17" customFormat="1" ht="25" x14ac:dyDescent="0.25">
      <c r="A3164" s="154">
        <v>44599</v>
      </c>
      <c r="B3164" s="155" t="s">
        <v>296</v>
      </c>
      <c r="C3164" s="155" t="s">
        <v>297</v>
      </c>
      <c r="D3164" s="156" t="s">
        <v>401</v>
      </c>
      <c r="E3164" s="156" t="s">
        <v>105</v>
      </c>
      <c r="F3164" s="156" t="s">
        <v>236</v>
      </c>
      <c r="G3164" s="157" t="str">
        <f>VLOOKUP(Repository_table[[#This Row],[Country of Destination]],$T$11:$U$47,2,)</f>
        <v>Europe and Central Asia</v>
      </c>
      <c r="H3164" s="156" t="s">
        <v>425</v>
      </c>
      <c r="I3164" s="156" t="s">
        <v>300</v>
      </c>
      <c r="J3164" s="158">
        <v>3790626</v>
      </c>
      <c r="K3164" s="159"/>
      <c r="L3164" s="189"/>
      <c r="N3164" s="119"/>
    </row>
    <row r="3165" spans="1:14" s="17" customFormat="1" x14ac:dyDescent="0.25">
      <c r="A3165" s="154">
        <v>44599</v>
      </c>
      <c r="B3165" s="155" t="s">
        <v>521</v>
      </c>
      <c r="C3165" s="155" t="s">
        <v>207</v>
      </c>
      <c r="D3165" s="156" t="s">
        <v>257</v>
      </c>
      <c r="E3165" s="156" t="s">
        <v>105</v>
      </c>
      <c r="F3165" s="156" t="s">
        <v>200</v>
      </c>
      <c r="G3165" s="157" t="str">
        <f>VLOOKUP(Repository_table[[#This Row],[Country of Destination]],$T$11:$U$47,2,)</f>
        <v>Europe and Central Asia</v>
      </c>
      <c r="H3165" s="156" t="s">
        <v>132</v>
      </c>
      <c r="I3165" s="156" t="s">
        <v>258</v>
      </c>
      <c r="J3165" s="158">
        <v>3302712</v>
      </c>
      <c r="K3165" s="159"/>
      <c r="L3165" s="189"/>
      <c r="N3165" s="119"/>
    </row>
    <row r="3166" spans="1:14" s="17" customFormat="1" ht="25" x14ac:dyDescent="0.25">
      <c r="A3166" s="154">
        <v>44599</v>
      </c>
      <c r="B3166" s="155" t="s">
        <v>433</v>
      </c>
      <c r="C3166" s="155" t="s">
        <v>458</v>
      </c>
      <c r="D3166" s="156" t="s">
        <v>543</v>
      </c>
      <c r="E3166" s="156" t="s">
        <v>105</v>
      </c>
      <c r="F3166" s="156" t="s">
        <v>106</v>
      </c>
      <c r="G3166" s="157" t="str">
        <f>VLOOKUP(Repository_table[[#This Row],[Country of Destination]],$T$11:$U$47,2,)</f>
        <v>Europe and Central Asia</v>
      </c>
      <c r="H3166" s="156" t="s">
        <v>518</v>
      </c>
      <c r="I3166" s="156" t="s">
        <v>430</v>
      </c>
      <c r="J3166" s="158">
        <v>3691849</v>
      </c>
      <c r="K3166" s="159"/>
      <c r="L3166" s="189"/>
      <c r="N3166" s="119"/>
    </row>
    <row r="3167" spans="1:14" s="17" customFormat="1" x14ac:dyDescent="0.25">
      <c r="A3167" s="154">
        <v>44599</v>
      </c>
      <c r="B3167" s="155" t="s">
        <v>58</v>
      </c>
      <c r="C3167" s="155" t="s">
        <v>58</v>
      </c>
      <c r="D3167" s="156" t="s">
        <v>247</v>
      </c>
      <c r="E3167" s="156" t="s">
        <v>105</v>
      </c>
      <c r="F3167" s="156" t="s">
        <v>324</v>
      </c>
      <c r="G3167" s="157" t="str">
        <f>VLOOKUP(Repository_table[[#This Row],[Country of Destination]],$T$11:$U$47,2,)</f>
        <v>East Asia and Pacific</v>
      </c>
      <c r="H3167" s="156" t="s">
        <v>210</v>
      </c>
      <c r="I3167" s="156" t="s">
        <v>265</v>
      </c>
      <c r="J3167" s="158">
        <v>3782302</v>
      </c>
      <c r="K3167" s="159"/>
      <c r="L3167" s="189"/>
      <c r="N3167" s="119"/>
    </row>
    <row r="3168" spans="1:14" s="17" customFormat="1" x14ac:dyDescent="0.25">
      <c r="A3168" s="154">
        <v>44600</v>
      </c>
      <c r="B3168" s="155" t="s">
        <v>385</v>
      </c>
      <c r="C3168" s="155" t="s">
        <v>456</v>
      </c>
      <c r="D3168" s="156" t="s">
        <v>412</v>
      </c>
      <c r="E3168" s="156" t="s">
        <v>105</v>
      </c>
      <c r="F3168" s="156" t="s">
        <v>200</v>
      </c>
      <c r="G3168" s="157" t="str">
        <f>VLOOKUP(Repository_table[[#This Row],[Country of Destination]],$T$11:$U$47,2,)</f>
        <v>Europe and Central Asia</v>
      </c>
      <c r="H3168" s="156" t="s">
        <v>447</v>
      </c>
      <c r="I3168" s="156" t="s">
        <v>386</v>
      </c>
      <c r="J3168" s="158">
        <v>3679784</v>
      </c>
      <c r="K3168" s="159"/>
      <c r="L3168" s="189"/>
      <c r="N3168" s="119"/>
    </row>
    <row r="3169" spans="1:14" s="17" customFormat="1" x14ac:dyDescent="0.25">
      <c r="A3169" s="154">
        <v>44600</v>
      </c>
      <c r="B3169" s="155" t="s">
        <v>58</v>
      </c>
      <c r="C3169" s="155" t="s">
        <v>58</v>
      </c>
      <c r="D3169" s="156" t="s">
        <v>247</v>
      </c>
      <c r="E3169" s="156" t="s">
        <v>105</v>
      </c>
      <c r="F3169" s="156" t="s">
        <v>121</v>
      </c>
      <c r="G3169" s="157" t="str">
        <f>VLOOKUP(Repository_table[[#This Row],[Country of Destination]],$T$11:$U$47,2,)</f>
        <v>Europe and Central Asia</v>
      </c>
      <c r="H3169" s="156" t="s">
        <v>497</v>
      </c>
      <c r="I3169" s="156" t="s">
        <v>265</v>
      </c>
      <c r="J3169" s="158">
        <v>3467842</v>
      </c>
      <c r="K3169" s="159"/>
      <c r="L3169" s="189"/>
      <c r="N3169" s="119"/>
    </row>
    <row r="3170" spans="1:14" s="17" customFormat="1" x14ac:dyDescent="0.25">
      <c r="A3170" s="154">
        <v>44600</v>
      </c>
      <c r="B3170" s="155" t="s">
        <v>462</v>
      </c>
      <c r="C3170" s="155" t="s">
        <v>86</v>
      </c>
      <c r="D3170" s="156" t="s">
        <v>526</v>
      </c>
      <c r="E3170" s="156" t="s">
        <v>105</v>
      </c>
      <c r="F3170" s="156" t="s">
        <v>235</v>
      </c>
      <c r="G3170" s="157" t="str">
        <f>VLOOKUP(Repository_table[[#This Row],[Country of Destination]],$T$11:$U$47,2,)</f>
        <v>Europe and Central Asia</v>
      </c>
      <c r="H3170" s="156" t="s">
        <v>356</v>
      </c>
      <c r="I3170" s="156" t="s">
        <v>301</v>
      </c>
      <c r="J3170" s="158">
        <v>2345260</v>
      </c>
      <c r="K3170" s="159"/>
      <c r="L3170" s="189"/>
      <c r="N3170" s="119"/>
    </row>
    <row r="3171" spans="1:14" s="17" customFormat="1" x14ac:dyDescent="0.25">
      <c r="A3171" s="154">
        <v>44601</v>
      </c>
      <c r="B3171" s="155" t="s">
        <v>385</v>
      </c>
      <c r="C3171" s="155" t="s">
        <v>456</v>
      </c>
      <c r="D3171" s="156" t="s">
        <v>412</v>
      </c>
      <c r="E3171" s="156" t="s">
        <v>105</v>
      </c>
      <c r="F3171" s="156" t="s">
        <v>106</v>
      </c>
      <c r="G3171" s="157" t="str">
        <f>VLOOKUP(Repository_table[[#This Row],[Country of Destination]],$T$11:$U$47,2,)</f>
        <v>Europe and Central Asia</v>
      </c>
      <c r="H3171" s="156" t="s">
        <v>203</v>
      </c>
      <c r="I3171" s="156" t="s">
        <v>386</v>
      </c>
      <c r="J3171" s="158">
        <v>3718244</v>
      </c>
      <c r="K3171" s="159"/>
      <c r="L3171" s="189"/>
      <c r="N3171" s="119"/>
    </row>
    <row r="3172" spans="1:14" s="17" customFormat="1" ht="25" x14ac:dyDescent="0.25">
      <c r="A3172" s="154">
        <v>44601</v>
      </c>
      <c r="B3172" s="155" t="s">
        <v>296</v>
      </c>
      <c r="C3172" s="155" t="s">
        <v>297</v>
      </c>
      <c r="D3172" s="156" t="s">
        <v>401</v>
      </c>
      <c r="E3172" s="156" t="s">
        <v>105</v>
      </c>
      <c r="F3172" s="156" t="s">
        <v>281</v>
      </c>
      <c r="G3172" s="157" t="str">
        <f>VLOOKUP(Repository_table[[#This Row],[Country of Destination]],$T$11:$U$47,2,)</f>
        <v>Europe and Central Asia</v>
      </c>
      <c r="H3172" s="156" t="s">
        <v>252</v>
      </c>
      <c r="I3172" s="156" t="s">
        <v>300</v>
      </c>
      <c r="J3172" s="158">
        <v>3801003</v>
      </c>
      <c r="K3172" s="159"/>
      <c r="L3172" s="189"/>
      <c r="N3172" s="119"/>
    </row>
    <row r="3173" spans="1:14" s="17" customFormat="1" x14ac:dyDescent="0.25">
      <c r="A3173" s="154">
        <v>44601</v>
      </c>
      <c r="B3173" s="155" t="s">
        <v>521</v>
      </c>
      <c r="C3173" s="155" t="s">
        <v>208</v>
      </c>
      <c r="D3173" s="156" t="s">
        <v>257</v>
      </c>
      <c r="E3173" s="156" t="s">
        <v>105</v>
      </c>
      <c r="F3173" s="156" t="s">
        <v>193</v>
      </c>
      <c r="G3173" s="157" t="str">
        <f>VLOOKUP(Repository_table[[#This Row],[Country of Destination]],$T$11:$U$47,2,)</f>
        <v>Europe and Central Asia</v>
      </c>
      <c r="H3173" s="156" t="s">
        <v>515</v>
      </c>
      <c r="I3173" s="156" t="s">
        <v>258</v>
      </c>
      <c r="J3173" s="158">
        <v>3489110</v>
      </c>
      <c r="K3173" s="159"/>
      <c r="L3173" s="189"/>
      <c r="N3173" s="119"/>
    </row>
    <row r="3174" spans="1:14" s="17" customFormat="1" ht="25" x14ac:dyDescent="0.25">
      <c r="A3174" s="154">
        <v>44601</v>
      </c>
      <c r="B3174" s="155" t="s">
        <v>433</v>
      </c>
      <c r="C3174" s="155" t="s">
        <v>458</v>
      </c>
      <c r="D3174" s="156" t="s">
        <v>459</v>
      </c>
      <c r="E3174" s="156" t="s">
        <v>105</v>
      </c>
      <c r="F3174" s="156" t="s">
        <v>110</v>
      </c>
      <c r="G3174" s="157" t="str">
        <f>VLOOKUP(Repository_table[[#This Row],[Country of Destination]],$T$11:$U$47,2,)</f>
        <v>East Asia and Pacific</v>
      </c>
      <c r="H3174" s="156" t="s">
        <v>275</v>
      </c>
      <c r="I3174" s="156" t="s">
        <v>430</v>
      </c>
      <c r="J3174" s="158">
        <v>3398193</v>
      </c>
      <c r="K3174" s="159"/>
      <c r="L3174" s="189"/>
      <c r="N3174" s="119"/>
    </row>
    <row r="3175" spans="1:14" s="17" customFormat="1" x14ac:dyDescent="0.25">
      <c r="A3175" s="154">
        <v>44601</v>
      </c>
      <c r="B3175" s="155" t="s">
        <v>58</v>
      </c>
      <c r="C3175" s="155" t="s">
        <v>58</v>
      </c>
      <c r="D3175" s="156" t="s">
        <v>247</v>
      </c>
      <c r="E3175" s="156" t="s">
        <v>105</v>
      </c>
      <c r="F3175" s="156" t="s">
        <v>200</v>
      </c>
      <c r="G3175" s="157" t="str">
        <f>VLOOKUP(Repository_table[[#This Row],[Country of Destination]],$T$11:$U$47,2,)</f>
        <v>Europe and Central Asia</v>
      </c>
      <c r="H3175" s="156" t="s">
        <v>83</v>
      </c>
      <c r="I3175" s="156" t="s">
        <v>265</v>
      </c>
      <c r="J3175" s="158">
        <v>3750051</v>
      </c>
      <c r="K3175" s="159"/>
      <c r="L3175" s="189"/>
      <c r="N3175" s="119"/>
    </row>
    <row r="3176" spans="1:14" s="17" customFormat="1" ht="25" x14ac:dyDescent="0.25">
      <c r="A3176" s="154">
        <v>44602</v>
      </c>
      <c r="B3176" s="155" t="s">
        <v>433</v>
      </c>
      <c r="C3176" s="155" t="s">
        <v>458</v>
      </c>
      <c r="D3176" s="156" t="s">
        <v>543</v>
      </c>
      <c r="E3176" s="156" t="s">
        <v>105</v>
      </c>
      <c r="F3176" s="156" t="s">
        <v>106</v>
      </c>
      <c r="G3176" s="157" t="str">
        <f>VLOOKUP(Repository_table[[#This Row],[Country of Destination]],$T$11:$U$47,2,)</f>
        <v>Europe and Central Asia</v>
      </c>
      <c r="H3176" s="156" t="s">
        <v>400</v>
      </c>
      <c r="I3176" s="156" t="s">
        <v>430</v>
      </c>
      <c r="J3176" s="158">
        <v>3694930</v>
      </c>
      <c r="K3176" s="159"/>
      <c r="L3176" s="189"/>
      <c r="N3176" s="119"/>
    </row>
    <row r="3177" spans="1:14" s="17" customFormat="1" x14ac:dyDescent="0.25">
      <c r="A3177" s="154">
        <v>44602</v>
      </c>
      <c r="B3177" s="155" t="s">
        <v>58</v>
      </c>
      <c r="C3177" s="155" t="s">
        <v>58</v>
      </c>
      <c r="D3177" s="156" t="s">
        <v>247</v>
      </c>
      <c r="E3177" s="156" t="s">
        <v>105</v>
      </c>
      <c r="F3177" s="156" t="s">
        <v>452</v>
      </c>
      <c r="G3177" s="157" t="str">
        <f>VLOOKUP(Repository_table[[#This Row],[Country of Destination]],$T$11:$U$47,2,)</f>
        <v>South Asia</v>
      </c>
      <c r="H3177" s="156" t="s">
        <v>569</v>
      </c>
      <c r="I3177" s="156" t="s">
        <v>265</v>
      </c>
      <c r="J3177" s="158">
        <v>2972664</v>
      </c>
      <c r="K3177" s="159"/>
      <c r="L3177" s="189" t="s">
        <v>57</v>
      </c>
      <c r="N3177" s="119"/>
    </row>
    <row r="3178" spans="1:14" s="17" customFormat="1" x14ac:dyDescent="0.25">
      <c r="A3178" s="154">
        <v>44602</v>
      </c>
      <c r="B3178" s="155" t="s">
        <v>58</v>
      </c>
      <c r="C3178" s="155" t="s">
        <v>58</v>
      </c>
      <c r="D3178" s="156" t="s">
        <v>247</v>
      </c>
      <c r="E3178" s="156" t="s">
        <v>105</v>
      </c>
      <c r="F3178" s="156" t="s">
        <v>599</v>
      </c>
      <c r="G3178" s="157" t="str">
        <f>VLOOKUP(Repository_table[[#This Row],[Country of Destination]],$T$11:$U$47,2,)</f>
        <v>East Asia and Pacific</v>
      </c>
      <c r="H3178" s="156" t="s">
        <v>569</v>
      </c>
      <c r="I3178" s="156" t="s">
        <v>265</v>
      </c>
      <c r="J3178" s="158">
        <v>716947</v>
      </c>
      <c r="K3178" s="159"/>
      <c r="L3178" s="189" t="s">
        <v>57</v>
      </c>
      <c r="N3178" s="119"/>
    </row>
    <row r="3179" spans="1:14" s="17" customFormat="1" ht="25" x14ac:dyDescent="0.25">
      <c r="A3179" s="154">
        <v>44603</v>
      </c>
      <c r="B3179" s="155" t="s">
        <v>296</v>
      </c>
      <c r="C3179" s="155" t="s">
        <v>297</v>
      </c>
      <c r="D3179" s="156" t="s">
        <v>401</v>
      </c>
      <c r="E3179" s="156" t="s">
        <v>105</v>
      </c>
      <c r="F3179" s="156" t="s">
        <v>236</v>
      </c>
      <c r="G3179" s="157" t="str">
        <f>VLOOKUP(Repository_table[[#This Row],[Country of Destination]],$T$11:$U$47,2,)</f>
        <v>Europe and Central Asia</v>
      </c>
      <c r="H3179" s="156" t="s">
        <v>607</v>
      </c>
      <c r="I3179" s="156" t="s">
        <v>300</v>
      </c>
      <c r="J3179" s="158">
        <v>3703304</v>
      </c>
      <c r="K3179" s="159"/>
      <c r="L3179" s="189"/>
      <c r="N3179" s="119"/>
    </row>
    <row r="3180" spans="1:14" s="17" customFormat="1" x14ac:dyDescent="0.25">
      <c r="A3180" s="154">
        <v>44603</v>
      </c>
      <c r="B3180" s="155" t="s">
        <v>58</v>
      </c>
      <c r="C3180" s="155" t="s">
        <v>58</v>
      </c>
      <c r="D3180" s="156" t="s">
        <v>247</v>
      </c>
      <c r="E3180" s="156" t="s">
        <v>105</v>
      </c>
      <c r="F3180" s="156" t="s">
        <v>236</v>
      </c>
      <c r="G3180" s="157" t="str">
        <f>VLOOKUP(Repository_table[[#This Row],[Country of Destination]],$T$11:$U$47,2,)</f>
        <v>Europe and Central Asia</v>
      </c>
      <c r="H3180" s="156" t="s">
        <v>634</v>
      </c>
      <c r="I3180" s="156" t="s">
        <v>265</v>
      </c>
      <c r="J3180" s="158">
        <v>3660236</v>
      </c>
      <c r="K3180" s="159"/>
      <c r="L3180" s="189"/>
      <c r="N3180" s="119"/>
    </row>
    <row r="3181" spans="1:14" s="17" customFormat="1" x14ac:dyDescent="0.25">
      <c r="A3181" s="154">
        <v>44604</v>
      </c>
      <c r="B3181" s="155" t="s">
        <v>385</v>
      </c>
      <c r="C3181" s="155" t="s">
        <v>456</v>
      </c>
      <c r="D3181" s="156" t="s">
        <v>412</v>
      </c>
      <c r="E3181" s="156" t="s">
        <v>105</v>
      </c>
      <c r="F3181" s="156" t="s">
        <v>173</v>
      </c>
      <c r="G3181" s="157" t="str">
        <f>VLOOKUP(Repository_table[[#This Row],[Country of Destination]],$T$11:$U$47,2,)</f>
        <v>Latin America and the Caribbean</v>
      </c>
      <c r="H3181" s="156" t="s">
        <v>165</v>
      </c>
      <c r="I3181" s="156" t="s">
        <v>386</v>
      </c>
      <c r="J3181" s="158">
        <v>3293279</v>
      </c>
      <c r="K3181" s="159"/>
      <c r="L3181" s="189"/>
      <c r="N3181" s="119"/>
    </row>
    <row r="3182" spans="1:14" s="17" customFormat="1" ht="25" x14ac:dyDescent="0.25">
      <c r="A3182" s="154">
        <v>44604</v>
      </c>
      <c r="B3182" s="155" t="s">
        <v>433</v>
      </c>
      <c r="C3182" s="155" t="s">
        <v>458</v>
      </c>
      <c r="D3182" s="156" t="s">
        <v>543</v>
      </c>
      <c r="E3182" s="156" t="s">
        <v>105</v>
      </c>
      <c r="F3182" s="156" t="s">
        <v>106</v>
      </c>
      <c r="G3182" s="157" t="str">
        <f>VLOOKUP(Repository_table[[#This Row],[Country of Destination]],$T$11:$U$47,2,)</f>
        <v>Europe and Central Asia</v>
      </c>
      <c r="H3182" s="156" t="s">
        <v>523</v>
      </c>
      <c r="I3182" s="156" t="s">
        <v>430</v>
      </c>
      <c r="J3182" s="158">
        <v>3579794</v>
      </c>
      <c r="K3182" s="159"/>
      <c r="L3182" s="189"/>
      <c r="N3182" s="119"/>
    </row>
    <row r="3183" spans="1:14" s="17" customFormat="1" x14ac:dyDescent="0.25">
      <c r="A3183" s="154">
        <v>44604</v>
      </c>
      <c r="B3183" s="155" t="s">
        <v>58</v>
      </c>
      <c r="C3183" s="155" t="s">
        <v>58</v>
      </c>
      <c r="D3183" s="156" t="s">
        <v>247</v>
      </c>
      <c r="E3183" s="156" t="s">
        <v>105</v>
      </c>
      <c r="F3183" s="156" t="s">
        <v>200</v>
      </c>
      <c r="G3183" s="157" t="str">
        <f>VLOOKUP(Repository_table[[#This Row],[Country of Destination]],$T$11:$U$47,2,)</f>
        <v>Europe and Central Asia</v>
      </c>
      <c r="H3183" s="156" t="s">
        <v>549</v>
      </c>
      <c r="I3183" s="156" t="s">
        <v>265</v>
      </c>
      <c r="J3183" s="158">
        <v>3571296</v>
      </c>
      <c r="K3183" s="159"/>
      <c r="L3183" s="189"/>
      <c r="N3183" s="119"/>
    </row>
    <row r="3184" spans="1:14" s="17" customFormat="1" x14ac:dyDescent="0.25">
      <c r="A3184" s="154">
        <v>44605</v>
      </c>
      <c r="B3184" s="155" t="s">
        <v>385</v>
      </c>
      <c r="C3184" s="155" t="s">
        <v>456</v>
      </c>
      <c r="D3184" s="156" t="s">
        <v>412</v>
      </c>
      <c r="E3184" s="156" t="s">
        <v>105</v>
      </c>
      <c r="F3184" s="156" t="s">
        <v>173</v>
      </c>
      <c r="G3184" s="157" t="str">
        <f>VLOOKUP(Repository_table[[#This Row],[Country of Destination]],$T$11:$U$47,2,)</f>
        <v>Latin America and the Caribbean</v>
      </c>
      <c r="H3184" s="156" t="s">
        <v>580</v>
      </c>
      <c r="I3184" s="156" t="s">
        <v>386</v>
      </c>
      <c r="J3184" s="158">
        <v>3673848</v>
      </c>
      <c r="K3184" s="159"/>
      <c r="L3184" s="189"/>
      <c r="N3184" s="119"/>
    </row>
    <row r="3185" spans="1:14" s="17" customFormat="1" ht="25" x14ac:dyDescent="0.25">
      <c r="A3185" s="154">
        <v>44605</v>
      </c>
      <c r="B3185" s="155" t="s">
        <v>296</v>
      </c>
      <c r="C3185" s="155" t="s">
        <v>297</v>
      </c>
      <c r="D3185" s="156" t="s">
        <v>401</v>
      </c>
      <c r="E3185" s="156" t="s">
        <v>105</v>
      </c>
      <c r="F3185" s="156" t="s">
        <v>193</v>
      </c>
      <c r="G3185" s="157" t="str">
        <f>VLOOKUP(Repository_table[[#This Row],[Country of Destination]],$T$11:$U$47,2,)</f>
        <v>Europe and Central Asia</v>
      </c>
      <c r="H3185" s="156" t="s">
        <v>468</v>
      </c>
      <c r="I3185" s="156" t="s">
        <v>300</v>
      </c>
      <c r="J3185" s="158">
        <v>3701099</v>
      </c>
      <c r="K3185" s="159"/>
      <c r="L3185" s="189"/>
      <c r="N3185" s="119"/>
    </row>
    <row r="3186" spans="1:14" s="17" customFormat="1" x14ac:dyDescent="0.25">
      <c r="A3186" s="154">
        <v>44605</v>
      </c>
      <c r="B3186" s="155" t="s">
        <v>521</v>
      </c>
      <c r="C3186" s="155" t="s">
        <v>208</v>
      </c>
      <c r="D3186" s="156" t="s">
        <v>257</v>
      </c>
      <c r="E3186" s="156" t="s">
        <v>105</v>
      </c>
      <c r="F3186" s="156" t="s">
        <v>200</v>
      </c>
      <c r="G3186" s="157" t="str">
        <f>VLOOKUP(Repository_table[[#This Row],[Country of Destination]],$T$11:$U$47,2,)</f>
        <v>Europe and Central Asia</v>
      </c>
      <c r="H3186" s="156" t="s">
        <v>406</v>
      </c>
      <c r="I3186" s="156" t="s">
        <v>258</v>
      </c>
      <c r="J3186" s="158">
        <v>3483733</v>
      </c>
      <c r="K3186" s="159"/>
      <c r="L3186" s="189"/>
      <c r="N3186" s="119"/>
    </row>
    <row r="3187" spans="1:14" s="17" customFormat="1" x14ac:dyDescent="0.25">
      <c r="A3187" s="154">
        <v>44605</v>
      </c>
      <c r="B3187" s="155" t="s">
        <v>58</v>
      </c>
      <c r="C3187" s="155" t="s">
        <v>58</v>
      </c>
      <c r="D3187" s="156" t="s">
        <v>247</v>
      </c>
      <c r="E3187" s="156" t="s">
        <v>105</v>
      </c>
      <c r="F3187" s="156" t="s">
        <v>533</v>
      </c>
      <c r="G3187" s="157" t="str">
        <f>VLOOKUP(Repository_table[[#This Row],[Country of Destination]],$T$11:$U$47,2,)</f>
        <v>Europe and Central Asia</v>
      </c>
      <c r="H3187" s="156" t="s">
        <v>234</v>
      </c>
      <c r="I3187" s="156" t="s">
        <v>265</v>
      </c>
      <c r="J3187" s="158">
        <v>2934131</v>
      </c>
      <c r="K3187" s="159"/>
      <c r="L3187" s="189"/>
      <c r="N3187" s="119"/>
    </row>
    <row r="3188" spans="1:14" s="17" customFormat="1" x14ac:dyDescent="0.25">
      <c r="A3188" s="154">
        <v>44605</v>
      </c>
      <c r="B3188" s="155" t="s">
        <v>58</v>
      </c>
      <c r="C3188" s="155" t="s">
        <v>58</v>
      </c>
      <c r="D3188" s="156" t="s">
        <v>247</v>
      </c>
      <c r="E3188" s="156" t="s">
        <v>105</v>
      </c>
      <c r="F3188" s="156" t="s">
        <v>106</v>
      </c>
      <c r="G3188" s="157" t="str">
        <f>VLOOKUP(Repository_table[[#This Row],[Country of Destination]],$T$11:$U$47,2,)</f>
        <v>Europe and Central Asia</v>
      </c>
      <c r="H3188" s="156" t="s">
        <v>554</v>
      </c>
      <c r="I3188" s="156" t="s">
        <v>265</v>
      </c>
      <c r="J3188" s="158">
        <v>3491198</v>
      </c>
      <c r="K3188" s="159"/>
      <c r="L3188" s="189"/>
      <c r="N3188" s="119"/>
    </row>
    <row r="3189" spans="1:14" s="17" customFormat="1" x14ac:dyDescent="0.25">
      <c r="A3189" s="154">
        <v>44605</v>
      </c>
      <c r="B3189" s="155" t="s">
        <v>462</v>
      </c>
      <c r="C3189" s="155" t="s">
        <v>86</v>
      </c>
      <c r="D3189" s="156" t="s">
        <v>526</v>
      </c>
      <c r="E3189" s="156" t="s">
        <v>105</v>
      </c>
      <c r="F3189" s="156" t="s">
        <v>106</v>
      </c>
      <c r="G3189" s="157" t="str">
        <f>VLOOKUP(Repository_table[[#This Row],[Country of Destination]],$T$11:$U$47,2,)</f>
        <v>Europe and Central Asia</v>
      </c>
      <c r="H3189" s="156" t="s">
        <v>585</v>
      </c>
      <c r="I3189" s="156" t="s">
        <v>301</v>
      </c>
      <c r="J3189" s="158">
        <v>3588842</v>
      </c>
      <c r="K3189" s="159"/>
      <c r="L3189" s="189"/>
      <c r="N3189" s="119"/>
    </row>
    <row r="3190" spans="1:14" s="17" customFormat="1" ht="25" x14ac:dyDescent="0.25">
      <c r="A3190" s="154">
        <v>44606</v>
      </c>
      <c r="B3190" s="155" t="s">
        <v>296</v>
      </c>
      <c r="C3190" s="155" t="s">
        <v>297</v>
      </c>
      <c r="D3190" s="156" t="s">
        <v>401</v>
      </c>
      <c r="E3190" s="156" t="s">
        <v>105</v>
      </c>
      <c r="F3190" s="156" t="s">
        <v>66</v>
      </c>
      <c r="G3190" s="157" t="str">
        <f>VLOOKUP(Repository_table[[#This Row],[Country of Destination]],$T$11:$U$47,2,)</f>
        <v>Europe and Central Asia</v>
      </c>
      <c r="H3190" s="156" t="s">
        <v>528</v>
      </c>
      <c r="I3190" s="156" t="s">
        <v>300</v>
      </c>
      <c r="J3190" s="158">
        <v>3702896</v>
      </c>
      <c r="K3190" s="159"/>
      <c r="L3190" s="189"/>
      <c r="N3190" s="119"/>
    </row>
    <row r="3191" spans="1:14" s="17" customFormat="1" ht="25" x14ac:dyDescent="0.25">
      <c r="A3191" s="154">
        <v>44606</v>
      </c>
      <c r="B3191" s="155" t="s">
        <v>433</v>
      </c>
      <c r="C3191" s="155" t="s">
        <v>458</v>
      </c>
      <c r="D3191" s="156" t="s">
        <v>543</v>
      </c>
      <c r="E3191" s="156" t="s">
        <v>105</v>
      </c>
      <c r="F3191" s="156" t="s">
        <v>236</v>
      </c>
      <c r="G3191" s="157" t="str">
        <f>VLOOKUP(Repository_table[[#This Row],[Country of Destination]],$T$11:$U$47,2,)</f>
        <v>Europe and Central Asia</v>
      </c>
      <c r="H3191" s="156" t="s">
        <v>177</v>
      </c>
      <c r="I3191" s="156" t="s">
        <v>430</v>
      </c>
      <c r="J3191" s="158">
        <v>3394772</v>
      </c>
      <c r="K3191" s="159"/>
      <c r="L3191" s="189"/>
      <c r="N3191" s="119"/>
    </row>
    <row r="3192" spans="1:14" s="17" customFormat="1" ht="25" x14ac:dyDescent="0.25">
      <c r="A3192" s="154">
        <v>44606</v>
      </c>
      <c r="B3192" s="155" t="s">
        <v>433</v>
      </c>
      <c r="C3192" s="155" t="s">
        <v>458</v>
      </c>
      <c r="D3192" s="156" t="s">
        <v>543</v>
      </c>
      <c r="E3192" s="156" t="s">
        <v>105</v>
      </c>
      <c r="F3192" s="156" t="s">
        <v>200</v>
      </c>
      <c r="G3192" s="157" t="str">
        <f>VLOOKUP(Repository_table[[#This Row],[Country of Destination]],$T$11:$U$47,2,)</f>
        <v>Europe and Central Asia</v>
      </c>
      <c r="H3192" s="156" t="s">
        <v>140</v>
      </c>
      <c r="I3192" s="156" t="s">
        <v>430</v>
      </c>
      <c r="J3192" s="158">
        <v>3405272</v>
      </c>
      <c r="K3192" s="159"/>
      <c r="L3192" s="189"/>
      <c r="N3192" s="119"/>
    </row>
    <row r="3193" spans="1:14" s="17" customFormat="1" x14ac:dyDescent="0.25">
      <c r="A3193" s="154">
        <v>44606</v>
      </c>
      <c r="B3193" s="155" t="s">
        <v>58</v>
      </c>
      <c r="C3193" s="155" t="s">
        <v>58</v>
      </c>
      <c r="D3193" s="156" t="s">
        <v>246</v>
      </c>
      <c r="E3193" s="156" t="s">
        <v>105</v>
      </c>
      <c r="F3193" s="156" t="s">
        <v>110</v>
      </c>
      <c r="G3193" s="157" t="str">
        <f>VLOOKUP(Repository_table[[#This Row],[Country of Destination]],$T$11:$U$47,2,)</f>
        <v>East Asia and Pacific</v>
      </c>
      <c r="H3193" s="156" t="s">
        <v>163</v>
      </c>
      <c r="I3193" s="156" t="s">
        <v>265</v>
      </c>
      <c r="J3193" s="158">
        <v>3696135</v>
      </c>
      <c r="K3193" s="159"/>
      <c r="L3193" s="189"/>
      <c r="N3193" s="119"/>
    </row>
    <row r="3194" spans="1:14" s="17" customFormat="1" x14ac:dyDescent="0.25">
      <c r="A3194" s="154">
        <v>44607</v>
      </c>
      <c r="B3194" s="155" t="s">
        <v>385</v>
      </c>
      <c r="C3194" s="155" t="s">
        <v>457</v>
      </c>
      <c r="D3194" s="156" t="s">
        <v>412</v>
      </c>
      <c r="E3194" s="156" t="s">
        <v>105</v>
      </c>
      <c r="F3194" s="156" t="s">
        <v>193</v>
      </c>
      <c r="G3194" s="157" t="str">
        <f>VLOOKUP(Repository_table[[#This Row],[Country of Destination]],$T$11:$U$47,2,)</f>
        <v>Europe and Central Asia</v>
      </c>
      <c r="H3194" s="156" t="s">
        <v>387</v>
      </c>
      <c r="I3194" s="156" t="s">
        <v>386</v>
      </c>
      <c r="J3194" s="158">
        <v>3773590</v>
      </c>
      <c r="K3194" s="159"/>
      <c r="L3194" s="189"/>
      <c r="N3194" s="119"/>
    </row>
    <row r="3195" spans="1:14" s="17" customFormat="1" ht="25" x14ac:dyDescent="0.25">
      <c r="A3195" s="154">
        <v>44607</v>
      </c>
      <c r="B3195" s="155" t="s">
        <v>433</v>
      </c>
      <c r="C3195" s="155" t="s">
        <v>458</v>
      </c>
      <c r="D3195" s="156" t="s">
        <v>459</v>
      </c>
      <c r="E3195" s="156" t="s">
        <v>105</v>
      </c>
      <c r="F3195" s="156" t="s">
        <v>110</v>
      </c>
      <c r="G3195" s="157" t="str">
        <f>VLOOKUP(Repository_table[[#This Row],[Country of Destination]],$T$11:$U$47,2,)</f>
        <v>East Asia and Pacific</v>
      </c>
      <c r="H3195" s="156" t="s">
        <v>374</v>
      </c>
      <c r="I3195" s="156" t="s">
        <v>430</v>
      </c>
      <c r="J3195" s="158">
        <v>3586535</v>
      </c>
      <c r="K3195" s="159"/>
      <c r="L3195" s="189"/>
      <c r="N3195" s="119"/>
    </row>
    <row r="3196" spans="1:14" s="17" customFormat="1" x14ac:dyDescent="0.25">
      <c r="A3196" s="154">
        <v>44607</v>
      </c>
      <c r="B3196" s="155" t="s">
        <v>58</v>
      </c>
      <c r="C3196" s="155" t="s">
        <v>58</v>
      </c>
      <c r="D3196" s="156" t="s">
        <v>247</v>
      </c>
      <c r="E3196" s="156" t="s">
        <v>105</v>
      </c>
      <c r="F3196" s="156" t="s">
        <v>69</v>
      </c>
      <c r="G3196" s="157" t="str">
        <f>VLOOKUP(Repository_table[[#This Row],[Country of Destination]],$T$11:$U$47,2,)</f>
        <v>East Asia and Pacific</v>
      </c>
      <c r="H3196" s="156" t="s">
        <v>288</v>
      </c>
      <c r="I3196" s="156" t="s">
        <v>265</v>
      </c>
      <c r="J3196" s="158">
        <v>3356720</v>
      </c>
      <c r="K3196" s="159"/>
      <c r="L3196" s="189"/>
      <c r="N3196" s="119"/>
    </row>
    <row r="3197" spans="1:14" s="17" customFormat="1" x14ac:dyDescent="0.25">
      <c r="A3197" s="154">
        <v>44608</v>
      </c>
      <c r="B3197" s="155" t="s">
        <v>385</v>
      </c>
      <c r="C3197" s="155" t="s">
        <v>457</v>
      </c>
      <c r="D3197" s="156" t="s">
        <v>412</v>
      </c>
      <c r="E3197" s="156" t="s">
        <v>105</v>
      </c>
      <c r="F3197" s="156" t="s">
        <v>200</v>
      </c>
      <c r="G3197" s="157" t="str">
        <f>VLOOKUP(Repository_table[[#This Row],[Country of Destination]],$T$11:$U$47,2,)</f>
        <v>Europe and Central Asia</v>
      </c>
      <c r="H3197" s="156" t="s">
        <v>367</v>
      </c>
      <c r="I3197" s="156" t="s">
        <v>386</v>
      </c>
      <c r="J3197" s="158">
        <v>3692504</v>
      </c>
      <c r="K3197" s="159"/>
      <c r="L3197" s="189"/>
      <c r="N3197" s="119"/>
    </row>
    <row r="3198" spans="1:14" s="17" customFormat="1" x14ac:dyDescent="0.25">
      <c r="A3198" s="154">
        <v>44608</v>
      </c>
      <c r="B3198" s="155" t="s">
        <v>521</v>
      </c>
      <c r="C3198" s="155" t="s">
        <v>207</v>
      </c>
      <c r="D3198" s="156" t="s">
        <v>257</v>
      </c>
      <c r="E3198" s="156" t="s">
        <v>105</v>
      </c>
      <c r="F3198" s="156" t="s">
        <v>248</v>
      </c>
      <c r="G3198" s="157" t="str">
        <f>VLOOKUP(Repository_table[[#This Row],[Country of Destination]],$T$11:$U$47,2,)</f>
        <v>Europe and Central Asia</v>
      </c>
      <c r="H3198" s="156" t="s">
        <v>166</v>
      </c>
      <c r="I3198" s="156" t="s">
        <v>258</v>
      </c>
      <c r="J3198" s="158">
        <v>3297463</v>
      </c>
      <c r="K3198" s="159"/>
      <c r="L3198" s="189"/>
      <c r="N3198" s="119"/>
    </row>
    <row r="3199" spans="1:14" s="17" customFormat="1" x14ac:dyDescent="0.25">
      <c r="A3199" s="154">
        <v>44608</v>
      </c>
      <c r="B3199" s="155" t="s">
        <v>58</v>
      </c>
      <c r="C3199" s="155" t="s">
        <v>58</v>
      </c>
      <c r="D3199" s="156" t="s">
        <v>247</v>
      </c>
      <c r="E3199" s="156" t="s">
        <v>105</v>
      </c>
      <c r="F3199" s="156" t="s">
        <v>360</v>
      </c>
      <c r="G3199" s="157" t="str">
        <f>VLOOKUP(Repository_table[[#This Row],[Country of Destination]],$T$11:$U$47,2,)</f>
        <v>East Asia and Pacific</v>
      </c>
      <c r="H3199" s="156" t="s">
        <v>566</v>
      </c>
      <c r="I3199" s="156" t="s">
        <v>265</v>
      </c>
      <c r="J3199" s="158">
        <v>3535551</v>
      </c>
      <c r="K3199" s="159"/>
      <c r="L3199" s="189"/>
      <c r="N3199" s="119"/>
    </row>
    <row r="3200" spans="1:14" s="17" customFormat="1" ht="25" x14ac:dyDescent="0.25">
      <c r="A3200" s="154">
        <v>44609</v>
      </c>
      <c r="B3200" s="155" t="s">
        <v>296</v>
      </c>
      <c r="C3200" s="155" t="s">
        <v>297</v>
      </c>
      <c r="D3200" s="156" t="s">
        <v>401</v>
      </c>
      <c r="E3200" s="156" t="s">
        <v>105</v>
      </c>
      <c r="F3200" s="156" t="s">
        <v>193</v>
      </c>
      <c r="G3200" s="157" t="str">
        <f>VLOOKUP(Repository_table[[#This Row],[Country of Destination]],$T$11:$U$47,2,)</f>
        <v>Europe and Central Asia</v>
      </c>
      <c r="H3200" s="156" t="s">
        <v>608</v>
      </c>
      <c r="I3200" s="156" t="s">
        <v>300</v>
      </c>
      <c r="J3200" s="158">
        <v>3713923</v>
      </c>
      <c r="K3200" s="159"/>
      <c r="L3200" s="189"/>
      <c r="N3200" s="119"/>
    </row>
    <row r="3201" spans="1:14" s="17" customFormat="1" ht="25" x14ac:dyDescent="0.25">
      <c r="A3201" s="154">
        <v>44609</v>
      </c>
      <c r="B3201" s="155" t="s">
        <v>433</v>
      </c>
      <c r="C3201" s="155" t="s">
        <v>458</v>
      </c>
      <c r="D3201" s="156" t="s">
        <v>459</v>
      </c>
      <c r="E3201" s="156" t="s">
        <v>105</v>
      </c>
      <c r="F3201" s="156" t="s">
        <v>110</v>
      </c>
      <c r="G3201" s="157" t="str">
        <f>VLOOKUP(Repository_table[[#This Row],[Country of Destination]],$T$11:$U$47,2,)</f>
        <v>East Asia and Pacific</v>
      </c>
      <c r="H3201" s="156" t="s">
        <v>610</v>
      </c>
      <c r="I3201" s="156" t="s">
        <v>430</v>
      </c>
      <c r="J3201" s="158">
        <v>2988072</v>
      </c>
      <c r="K3201" s="159"/>
      <c r="L3201" s="189"/>
      <c r="N3201" s="119"/>
    </row>
    <row r="3202" spans="1:14" s="17" customFormat="1" x14ac:dyDescent="0.25">
      <c r="A3202" s="154">
        <v>44610</v>
      </c>
      <c r="B3202" s="155" t="s">
        <v>385</v>
      </c>
      <c r="C3202" s="155" t="s">
        <v>456</v>
      </c>
      <c r="D3202" s="156" t="s">
        <v>412</v>
      </c>
      <c r="E3202" s="156" t="s">
        <v>105</v>
      </c>
      <c r="F3202" s="156" t="s">
        <v>298</v>
      </c>
      <c r="G3202" s="157" t="str">
        <f>VLOOKUP(Repository_table[[#This Row],[Country of Destination]],$T$11:$U$47,2,)</f>
        <v>Europe and Central Asia</v>
      </c>
      <c r="H3202" s="156" t="s">
        <v>162</v>
      </c>
      <c r="I3202" s="156" t="s">
        <v>386</v>
      </c>
      <c r="J3202" s="158">
        <v>3838507</v>
      </c>
      <c r="K3202" s="159"/>
      <c r="L3202" s="189"/>
      <c r="N3202" s="119"/>
    </row>
    <row r="3203" spans="1:14" s="17" customFormat="1" ht="25" x14ac:dyDescent="0.25">
      <c r="A3203" s="154">
        <v>44610</v>
      </c>
      <c r="B3203" s="155" t="s">
        <v>296</v>
      </c>
      <c r="C3203" s="155" t="s">
        <v>297</v>
      </c>
      <c r="D3203" s="156" t="s">
        <v>401</v>
      </c>
      <c r="E3203" s="156" t="s">
        <v>105</v>
      </c>
      <c r="F3203" s="156" t="s">
        <v>365</v>
      </c>
      <c r="G3203" s="157" t="str">
        <f>VLOOKUP(Repository_table[[#This Row],[Country of Destination]],$T$11:$U$47,2,)</f>
        <v>Europe and Central Asia</v>
      </c>
      <c r="H3203" s="156" t="s">
        <v>466</v>
      </c>
      <c r="I3203" s="156" t="s">
        <v>300</v>
      </c>
      <c r="J3203" s="158">
        <v>683669</v>
      </c>
      <c r="K3203" s="159"/>
      <c r="L3203" s="189" t="s">
        <v>57</v>
      </c>
      <c r="N3203" s="119"/>
    </row>
    <row r="3204" spans="1:14" s="17" customFormat="1" ht="25" x14ac:dyDescent="0.25">
      <c r="A3204" s="154">
        <v>44610</v>
      </c>
      <c r="B3204" s="155" t="s">
        <v>296</v>
      </c>
      <c r="C3204" s="155" t="s">
        <v>297</v>
      </c>
      <c r="D3204" s="156" t="s">
        <v>401</v>
      </c>
      <c r="E3204" s="156" t="s">
        <v>105</v>
      </c>
      <c r="F3204" s="156" t="s">
        <v>323</v>
      </c>
      <c r="G3204" s="157" t="str">
        <f>VLOOKUP(Repository_table[[#This Row],[Country of Destination]],$T$11:$U$47,2,)</f>
        <v>Europe and Central Asia</v>
      </c>
      <c r="H3204" s="156" t="s">
        <v>466</v>
      </c>
      <c r="I3204" s="156" t="s">
        <v>300</v>
      </c>
      <c r="J3204" s="158">
        <v>3131150</v>
      </c>
      <c r="K3204" s="159"/>
      <c r="L3204" s="189" t="s">
        <v>57</v>
      </c>
      <c r="N3204" s="119"/>
    </row>
    <row r="3205" spans="1:14" s="17" customFormat="1" x14ac:dyDescent="0.25">
      <c r="A3205" s="154">
        <v>44610</v>
      </c>
      <c r="B3205" s="155" t="s">
        <v>58</v>
      </c>
      <c r="C3205" s="155" t="s">
        <v>58</v>
      </c>
      <c r="D3205" s="156" t="s">
        <v>247</v>
      </c>
      <c r="E3205" s="156" t="s">
        <v>105</v>
      </c>
      <c r="F3205" s="156" t="s">
        <v>365</v>
      </c>
      <c r="G3205" s="157" t="str">
        <f>VLOOKUP(Repository_table[[#This Row],[Country of Destination]],$T$11:$U$47,2,)</f>
        <v>Europe and Central Asia</v>
      </c>
      <c r="H3205" s="156" t="s">
        <v>508</v>
      </c>
      <c r="I3205" s="156" t="s">
        <v>265</v>
      </c>
      <c r="J3205" s="158">
        <v>3294017</v>
      </c>
      <c r="K3205" s="159"/>
      <c r="L3205" s="189"/>
      <c r="N3205" s="119"/>
    </row>
    <row r="3206" spans="1:14" s="17" customFormat="1" x14ac:dyDescent="0.25">
      <c r="A3206" s="154">
        <v>44610</v>
      </c>
      <c r="B3206" s="155" t="s">
        <v>58</v>
      </c>
      <c r="C3206" s="155" t="s">
        <v>58</v>
      </c>
      <c r="D3206" s="156" t="s">
        <v>247</v>
      </c>
      <c r="E3206" s="156" t="s">
        <v>105</v>
      </c>
      <c r="F3206" s="156" t="s">
        <v>236</v>
      </c>
      <c r="G3206" s="157" t="str">
        <f>VLOOKUP(Repository_table[[#This Row],[Country of Destination]],$T$11:$U$47,2,)</f>
        <v>Europe and Central Asia</v>
      </c>
      <c r="H3206" s="156" t="s">
        <v>255</v>
      </c>
      <c r="I3206" s="156" t="s">
        <v>265</v>
      </c>
      <c r="J3206" s="158">
        <v>3788347</v>
      </c>
      <c r="K3206" s="159"/>
      <c r="L3206" s="189"/>
      <c r="N3206" s="119"/>
    </row>
    <row r="3207" spans="1:14" s="17" customFormat="1" ht="25" x14ac:dyDescent="0.25">
      <c r="A3207" s="154">
        <v>44611</v>
      </c>
      <c r="B3207" s="155" t="s">
        <v>296</v>
      </c>
      <c r="C3207" s="155" t="s">
        <v>297</v>
      </c>
      <c r="D3207" s="156" t="s">
        <v>401</v>
      </c>
      <c r="E3207" s="156" t="s">
        <v>105</v>
      </c>
      <c r="F3207" s="156" t="s">
        <v>121</v>
      </c>
      <c r="G3207" s="157" t="str">
        <f>VLOOKUP(Repository_table[[#This Row],[Country of Destination]],$T$11:$U$47,2,)</f>
        <v>Europe and Central Asia</v>
      </c>
      <c r="H3207" s="156" t="s">
        <v>630</v>
      </c>
      <c r="I3207" s="156" t="s">
        <v>300</v>
      </c>
      <c r="J3207" s="158">
        <v>3712909</v>
      </c>
      <c r="K3207" s="159"/>
      <c r="L3207" s="189"/>
      <c r="N3207" s="119"/>
    </row>
    <row r="3208" spans="1:14" s="17" customFormat="1" ht="25" x14ac:dyDescent="0.25">
      <c r="A3208" s="154">
        <v>44611</v>
      </c>
      <c r="B3208" s="155" t="s">
        <v>433</v>
      </c>
      <c r="C3208" s="155" t="s">
        <v>458</v>
      </c>
      <c r="D3208" s="156" t="s">
        <v>543</v>
      </c>
      <c r="E3208" s="156" t="s">
        <v>105</v>
      </c>
      <c r="F3208" s="156" t="s">
        <v>121</v>
      </c>
      <c r="G3208" s="157" t="str">
        <f>VLOOKUP(Repository_table[[#This Row],[Country of Destination]],$T$11:$U$47,2,)</f>
        <v>Europe and Central Asia</v>
      </c>
      <c r="H3208" s="156" t="s">
        <v>622</v>
      </c>
      <c r="I3208" s="156" t="s">
        <v>430</v>
      </c>
      <c r="J3208" s="158">
        <v>3714168</v>
      </c>
      <c r="K3208" s="159"/>
      <c r="L3208" s="189"/>
      <c r="N3208" s="119"/>
    </row>
    <row r="3209" spans="1:14" s="17" customFormat="1" x14ac:dyDescent="0.25">
      <c r="A3209" s="154">
        <v>44611</v>
      </c>
      <c r="B3209" s="155" t="s">
        <v>58</v>
      </c>
      <c r="C3209" s="155" t="s">
        <v>58</v>
      </c>
      <c r="D3209" s="156" t="s">
        <v>246</v>
      </c>
      <c r="E3209" s="156" t="s">
        <v>105</v>
      </c>
      <c r="F3209" s="156" t="s">
        <v>110</v>
      </c>
      <c r="G3209" s="157" t="str">
        <f>VLOOKUP(Repository_table[[#This Row],[Country of Destination]],$T$11:$U$47,2,)</f>
        <v>East Asia and Pacific</v>
      </c>
      <c r="H3209" s="156" t="s">
        <v>502</v>
      </c>
      <c r="I3209" s="156" t="s">
        <v>265</v>
      </c>
      <c r="J3209" s="158">
        <v>3191829</v>
      </c>
      <c r="K3209" s="159"/>
      <c r="L3209" s="189"/>
      <c r="N3209" s="119"/>
    </row>
    <row r="3210" spans="1:14" s="17" customFormat="1" x14ac:dyDescent="0.25">
      <c r="A3210" s="154">
        <v>44612</v>
      </c>
      <c r="B3210" s="155" t="s">
        <v>385</v>
      </c>
      <c r="C3210" s="155" t="s">
        <v>456</v>
      </c>
      <c r="D3210" s="156" t="s">
        <v>412</v>
      </c>
      <c r="E3210" s="156" t="s">
        <v>105</v>
      </c>
      <c r="F3210" s="156" t="s">
        <v>65</v>
      </c>
      <c r="G3210" s="157" t="str">
        <f>VLOOKUP(Repository_table[[#This Row],[Country of Destination]],$T$11:$U$47,2,)</f>
        <v>South Asia</v>
      </c>
      <c r="H3210" s="156" t="s">
        <v>238</v>
      </c>
      <c r="I3210" s="156" t="s">
        <v>386</v>
      </c>
      <c r="J3210" s="158">
        <v>3396545</v>
      </c>
      <c r="K3210" s="159"/>
      <c r="L3210" s="189"/>
      <c r="N3210" s="119"/>
    </row>
    <row r="3211" spans="1:14" s="17" customFormat="1" x14ac:dyDescent="0.25">
      <c r="A3211" s="154">
        <v>44612</v>
      </c>
      <c r="B3211" s="155" t="s">
        <v>58</v>
      </c>
      <c r="C3211" s="155" t="s">
        <v>58</v>
      </c>
      <c r="D3211" s="156" t="s">
        <v>247</v>
      </c>
      <c r="E3211" s="156" t="s">
        <v>105</v>
      </c>
      <c r="F3211" s="156" t="s">
        <v>236</v>
      </c>
      <c r="G3211" s="157" t="str">
        <f>VLOOKUP(Repository_table[[#This Row],[Country of Destination]],$T$11:$U$47,2,)</f>
        <v>Europe and Central Asia</v>
      </c>
      <c r="H3211" s="156" t="s">
        <v>154</v>
      </c>
      <c r="I3211" s="156" t="s">
        <v>265</v>
      </c>
      <c r="J3211" s="158">
        <v>3269948</v>
      </c>
      <c r="K3211" s="159"/>
      <c r="L3211" s="189"/>
      <c r="N3211" s="119"/>
    </row>
    <row r="3212" spans="1:14" s="17" customFormat="1" x14ac:dyDescent="0.25">
      <c r="A3212" s="154">
        <v>44613</v>
      </c>
      <c r="B3212" s="155" t="s">
        <v>385</v>
      </c>
      <c r="C3212" s="155" t="s">
        <v>456</v>
      </c>
      <c r="D3212" s="156" t="s">
        <v>412</v>
      </c>
      <c r="E3212" s="156" t="s">
        <v>105</v>
      </c>
      <c r="F3212" s="156" t="s">
        <v>193</v>
      </c>
      <c r="G3212" s="157" t="str">
        <f>VLOOKUP(Repository_table[[#This Row],[Country of Destination]],$T$11:$U$47,2,)</f>
        <v>Europe and Central Asia</v>
      </c>
      <c r="H3212" s="156" t="s">
        <v>485</v>
      </c>
      <c r="I3212" s="156" t="s">
        <v>386</v>
      </c>
      <c r="J3212" s="158">
        <v>3664079</v>
      </c>
      <c r="K3212" s="159"/>
      <c r="L3212" s="189"/>
      <c r="N3212" s="119"/>
    </row>
    <row r="3213" spans="1:14" s="17" customFormat="1" ht="25" x14ac:dyDescent="0.25">
      <c r="A3213" s="154">
        <v>44613</v>
      </c>
      <c r="B3213" s="155" t="s">
        <v>296</v>
      </c>
      <c r="C3213" s="155" t="s">
        <v>297</v>
      </c>
      <c r="D3213" s="156" t="s">
        <v>401</v>
      </c>
      <c r="E3213" s="156" t="s">
        <v>105</v>
      </c>
      <c r="F3213" s="156" t="s">
        <v>533</v>
      </c>
      <c r="G3213" s="157" t="str">
        <f>VLOOKUP(Repository_table[[#This Row],[Country of Destination]],$T$11:$U$47,2,)</f>
        <v>Europe and Central Asia</v>
      </c>
      <c r="H3213" s="156" t="s">
        <v>172</v>
      </c>
      <c r="I3213" s="156" t="s">
        <v>300</v>
      </c>
      <c r="J3213" s="158">
        <v>2935392</v>
      </c>
      <c r="K3213" s="159"/>
      <c r="L3213" s="189"/>
      <c r="N3213" s="119"/>
    </row>
    <row r="3214" spans="1:14" s="17" customFormat="1" ht="25" x14ac:dyDescent="0.25">
      <c r="A3214" s="154">
        <v>44613</v>
      </c>
      <c r="B3214" s="155" t="s">
        <v>433</v>
      </c>
      <c r="C3214" s="155" t="s">
        <v>458</v>
      </c>
      <c r="D3214" s="156" t="s">
        <v>543</v>
      </c>
      <c r="E3214" s="156" t="s">
        <v>105</v>
      </c>
      <c r="F3214" s="156" t="s">
        <v>193</v>
      </c>
      <c r="G3214" s="157" t="str">
        <f>VLOOKUP(Repository_table[[#This Row],[Country of Destination]],$T$11:$U$47,2,)</f>
        <v>Europe and Central Asia</v>
      </c>
      <c r="H3214" s="156" t="s">
        <v>587</v>
      </c>
      <c r="I3214" s="156" t="s">
        <v>430</v>
      </c>
      <c r="J3214" s="158">
        <v>3674624</v>
      </c>
      <c r="K3214" s="159"/>
      <c r="L3214" s="189"/>
      <c r="N3214" s="119"/>
    </row>
    <row r="3215" spans="1:14" s="17" customFormat="1" x14ac:dyDescent="0.25">
      <c r="A3215" s="154">
        <v>44613</v>
      </c>
      <c r="B3215" s="155" t="s">
        <v>58</v>
      </c>
      <c r="C3215" s="155" t="s">
        <v>58</v>
      </c>
      <c r="D3215" s="156" t="s">
        <v>247</v>
      </c>
      <c r="E3215" s="156" t="s">
        <v>105</v>
      </c>
      <c r="F3215" s="156" t="s">
        <v>360</v>
      </c>
      <c r="G3215" s="157" t="str">
        <f>VLOOKUP(Repository_table[[#This Row],[Country of Destination]],$T$11:$U$47,2,)</f>
        <v>East Asia and Pacific</v>
      </c>
      <c r="H3215" s="156" t="s">
        <v>498</v>
      </c>
      <c r="I3215" s="156" t="s">
        <v>265</v>
      </c>
      <c r="J3215" s="158">
        <v>2579476</v>
      </c>
      <c r="K3215" s="159"/>
      <c r="L3215" s="189" t="s">
        <v>57</v>
      </c>
      <c r="N3215" s="119"/>
    </row>
    <row r="3216" spans="1:14" s="17" customFormat="1" x14ac:dyDescent="0.25">
      <c r="A3216" s="154">
        <v>44613</v>
      </c>
      <c r="B3216" s="155" t="s">
        <v>58</v>
      </c>
      <c r="C3216" s="155" t="s">
        <v>58</v>
      </c>
      <c r="D3216" s="156" t="s">
        <v>247</v>
      </c>
      <c r="E3216" s="156" t="s">
        <v>105</v>
      </c>
      <c r="F3216" s="156" t="s">
        <v>324</v>
      </c>
      <c r="G3216" s="157" t="str">
        <f>VLOOKUP(Repository_table[[#This Row],[Country of Destination]],$T$11:$U$47,2,)</f>
        <v>East Asia and Pacific</v>
      </c>
      <c r="H3216" s="156" t="s">
        <v>498</v>
      </c>
      <c r="I3216" s="156" t="s">
        <v>265</v>
      </c>
      <c r="J3216" s="158">
        <v>1097756</v>
      </c>
      <c r="K3216" s="159"/>
      <c r="L3216" s="189" t="s">
        <v>57</v>
      </c>
      <c r="N3216" s="119"/>
    </row>
    <row r="3217" spans="1:14" s="17" customFormat="1" ht="25" x14ac:dyDescent="0.25">
      <c r="A3217" s="154">
        <v>44614</v>
      </c>
      <c r="B3217" s="155" t="s">
        <v>296</v>
      </c>
      <c r="C3217" s="155" t="s">
        <v>297</v>
      </c>
      <c r="D3217" s="156" t="s">
        <v>401</v>
      </c>
      <c r="E3217" s="156" t="s">
        <v>105</v>
      </c>
      <c r="F3217" s="156" t="s">
        <v>236</v>
      </c>
      <c r="G3217" s="157" t="str">
        <f>VLOOKUP(Repository_table[[#This Row],[Country of Destination]],$T$11:$U$47,2,)</f>
        <v>Europe and Central Asia</v>
      </c>
      <c r="H3217" s="156" t="s">
        <v>424</v>
      </c>
      <c r="I3217" s="156" t="s">
        <v>300</v>
      </c>
      <c r="J3217" s="158">
        <v>3740341</v>
      </c>
      <c r="K3217" s="159"/>
      <c r="L3217" s="189"/>
      <c r="N3217" s="119"/>
    </row>
    <row r="3218" spans="1:14" s="17" customFormat="1" x14ac:dyDescent="0.25">
      <c r="A3218" s="154">
        <v>44614</v>
      </c>
      <c r="B3218" s="155" t="s">
        <v>58</v>
      </c>
      <c r="C3218" s="155" t="s">
        <v>58</v>
      </c>
      <c r="D3218" s="156" t="s">
        <v>247</v>
      </c>
      <c r="E3218" s="156" t="s">
        <v>105</v>
      </c>
      <c r="F3218" s="156" t="s">
        <v>106</v>
      </c>
      <c r="G3218" s="157" t="str">
        <f>VLOOKUP(Repository_table[[#This Row],[Country of Destination]],$T$11:$U$47,2,)</f>
        <v>Europe and Central Asia</v>
      </c>
      <c r="H3218" s="156" t="s">
        <v>581</v>
      </c>
      <c r="I3218" s="156" t="s">
        <v>265</v>
      </c>
      <c r="J3218" s="158">
        <v>3619417</v>
      </c>
      <c r="K3218" s="159"/>
      <c r="L3218" s="189"/>
      <c r="N3218" s="119"/>
    </row>
    <row r="3219" spans="1:14" s="17" customFormat="1" x14ac:dyDescent="0.25">
      <c r="A3219" s="154">
        <v>44615</v>
      </c>
      <c r="B3219" s="155" t="s">
        <v>385</v>
      </c>
      <c r="C3219" s="155" t="s">
        <v>457</v>
      </c>
      <c r="D3219" s="156" t="s">
        <v>412</v>
      </c>
      <c r="E3219" s="156" t="s">
        <v>105</v>
      </c>
      <c r="F3219" s="156" t="s">
        <v>78</v>
      </c>
      <c r="G3219" s="157" t="str">
        <f>VLOOKUP(Repository_table[[#This Row],[Country of Destination]],$T$11:$U$47,2,)</f>
        <v>East Asia and Pacific</v>
      </c>
      <c r="H3219" s="156" t="s">
        <v>299</v>
      </c>
      <c r="I3219" s="156" t="s">
        <v>386</v>
      </c>
      <c r="J3219" s="158">
        <v>3685803</v>
      </c>
      <c r="K3219" s="159"/>
      <c r="L3219" s="189"/>
      <c r="N3219" s="119"/>
    </row>
    <row r="3220" spans="1:14" s="17" customFormat="1" ht="25" x14ac:dyDescent="0.25">
      <c r="A3220" s="154">
        <v>44616</v>
      </c>
      <c r="B3220" s="155" t="s">
        <v>296</v>
      </c>
      <c r="C3220" s="155" t="s">
        <v>297</v>
      </c>
      <c r="D3220" s="156" t="s">
        <v>402</v>
      </c>
      <c r="E3220" s="156" t="s">
        <v>105</v>
      </c>
      <c r="F3220" s="156" t="s">
        <v>182</v>
      </c>
      <c r="G3220" s="157" t="str">
        <f>VLOOKUP(Repository_table[[#This Row],[Country of Destination]],$T$11:$U$47,2,)</f>
        <v>Latin America and the Caribbean</v>
      </c>
      <c r="H3220" s="156" t="s">
        <v>588</v>
      </c>
      <c r="I3220" s="156" t="s">
        <v>300</v>
      </c>
      <c r="J3220" s="158">
        <v>3069300</v>
      </c>
      <c r="K3220" s="159"/>
      <c r="L3220" s="189"/>
      <c r="N3220" s="119"/>
    </row>
    <row r="3221" spans="1:14" s="17" customFormat="1" x14ac:dyDescent="0.25">
      <c r="A3221" s="154">
        <v>44616</v>
      </c>
      <c r="B3221" s="155" t="s">
        <v>521</v>
      </c>
      <c r="C3221" s="155" t="s">
        <v>208</v>
      </c>
      <c r="D3221" s="156" t="s">
        <v>257</v>
      </c>
      <c r="E3221" s="156" t="s">
        <v>105</v>
      </c>
      <c r="F3221" s="156" t="s">
        <v>193</v>
      </c>
      <c r="G3221" s="157" t="str">
        <f>VLOOKUP(Repository_table[[#This Row],[Country of Destination]],$T$11:$U$47,2,)</f>
        <v>Europe and Central Asia</v>
      </c>
      <c r="H3221" s="156" t="s">
        <v>454</v>
      </c>
      <c r="I3221" s="156" t="s">
        <v>258</v>
      </c>
      <c r="J3221" s="158">
        <v>3471388</v>
      </c>
      <c r="K3221" s="159"/>
      <c r="L3221" s="189"/>
      <c r="N3221" s="119"/>
    </row>
    <row r="3222" spans="1:14" s="17" customFormat="1" x14ac:dyDescent="0.25">
      <c r="A3222" s="154">
        <v>44616</v>
      </c>
      <c r="B3222" s="155" t="s">
        <v>58</v>
      </c>
      <c r="C3222" s="155" t="s">
        <v>58</v>
      </c>
      <c r="D3222" s="156" t="s">
        <v>247</v>
      </c>
      <c r="E3222" s="156" t="s">
        <v>105</v>
      </c>
      <c r="F3222" s="156" t="s">
        <v>221</v>
      </c>
      <c r="G3222" s="157" t="str">
        <f>VLOOKUP(Repository_table[[#This Row],[Country of Destination]],$T$11:$U$47,2,)</f>
        <v>Middle East and North Africa</v>
      </c>
      <c r="H3222" s="156" t="s">
        <v>565</v>
      </c>
      <c r="I3222" s="156" t="s">
        <v>265</v>
      </c>
      <c r="J3222" s="158">
        <v>5277144</v>
      </c>
      <c r="K3222" s="159"/>
      <c r="L3222" s="189"/>
      <c r="N3222" s="119"/>
    </row>
    <row r="3223" spans="1:14" s="17" customFormat="1" x14ac:dyDescent="0.25">
      <c r="A3223" s="154">
        <v>44616</v>
      </c>
      <c r="B3223" s="155" t="s">
        <v>58</v>
      </c>
      <c r="C3223" s="155" t="s">
        <v>58</v>
      </c>
      <c r="D3223" s="156" t="s">
        <v>247</v>
      </c>
      <c r="E3223" s="156" t="s">
        <v>105</v>
      </c>
      <c r="F3223" s="156" t="s">
        <v>236</v>
      </c>
      <c r="G3223" s="157" t="str">
        <f>VLOOKUP(Repository_table[[#This Row],[Country of Destination]],$T$11:$U$47,2,)</f>
        <v>Europe and Central Asia</v>
      </c>
      <c r="H3223" s="156" t="s">
        <v>643</v>
      </c>
      <c r="I3223" s="156" t="s">
        <v>265</v>
      </c>
      <c r="J3223" s="158">
        <v>3198870</v>
      </c>
      <c r="K3223" s="159"/>
      <c r="L3223" s="189"/>
      <c r="N3223" s="119"/>
    </row>
    <row r="3224" spans="1:14" s="17" customFormat="1" x14ac:dyDescent="0.25">
      <c r="A3224" s="154">
        <v>44617</v>
      </c>
      <c r="B3224" s="155" t="s">
        <v>385</v>
      </c>
      <c r="C3224" s="155" t="s">
        <v>456</v>
      </c>
      <c r="D3224" s="156" t="s">
        <v>412</v>
      </c>
      <c r="E3224" s="156" t="s">
        <v>105</v>
      </c>
      <c r="F3224" s="156" t="s">
        <v>236</v>
      </c>
      <c r="G3224" s="157" t="str">
        <f>VLOOKUP(Repository_table[[#This Row],[Country of Destination]],$T$11:$U$47,2,)</f>
        <v>Europe and Central Asia</v>
      </c>
      <c r="H3224" s="156" t="s">
        <v>382</v>
      </c>
      <c r="I3224" s="156" t="s">
        <v>386</v>
      </c>
      <c r="J3224" s="158">
        <v>3685053</v>
      </c>
      <c r="K3224" s="159"/>
      <c r="L3224" s="189"/>
      <c r="N3224" s="119"/>
    </row>
    <row r="3225" spans="1:14" s="17" customFormat="1" ht="25" x14ac:dyDescent="0.25">
      <c r="A3225" s="154">
        <v>44617</v>
      </c>
      <c r="B3225" s="155" t="s">
        <v>296</v>
      </c>
      <c r="C3225" s="155" t="s">
        <v>297</v>
      </c>
      <c r="D3225" s="156" t="s">
        <v>401</v>
      </c>
      <c r="E3225" s="156" t="s">
        <v>105</v>
      </c>
      <c r="F3225" s="156" t="s">
        <v>365</v>
      </c>
      <c r="G3225" s="157" t="str">
        <f>VLOOKUP(Repository_table[[#This Row],[Country of Destination]],$T$11:$U$47,2,)</f>
        <v>Europe and Central Asia</v>
      </c>
      <c r="H3225" s="156" t="s">
        <v>277</v>
      </c>
      <c r="I3225" s="156" t="s">
        <v>300</v>
      </c>
      <c r="J3225" s="158">
        <v>3713695</v>
      </c>
      <c r="K3225" s="159"/>
      <c r="L3225" s="189"/>
      <c r="N3225" s="119"/>
    </row>
    <row r="3226" spans="1:14" s="17" customFormat="1" ht="25" x14ac:dyDescent="0.25">
      <c r="A3226" s="154">
        <v>44617</v>
      </c>
      <c r="B3226" s="155" t="s">
        <v>433</v>
      </c>
      <c r="C3226" s="155" t="s">
        <v>458</v>
      </c>
      <c r="D3226" s="156" t="s">
        <v>543</v>
      </c>
      <c r="E3226" s="156" t="s">
        <v>105</v>
      </c>
      <c r="F3226" s="156" t="s">
        <v>78</v>
      </c>
      <c r="G3226" s="157" t="str">
        <f>VLOOKUP(Repository_table[[#This Row],[Country of Destination]],$T$11:$U$47,2,)</f>
        <v>East Asia and Pacific</v>
      </c>
      <c r="H3226" s="156" t="s">
        <v>645</v>
      </c>
      <c r="I3226" s="156" t="s">
        <v>430</v>
      </c>
      <c r="J3226" s="158">
        <v>2993676</v>
      </c>
      <c r="K3226" s="159"/>
      <c r="L3226" s="189"/>
      <c r="N3226" s="119"/>
    </row>
    <row r="3227" spans="1:14" s="17" customFormat="1" x14ac:dyDescent="0.25">
      <c r="A3227" s="154">
        <v>44617</v>
      </c>
      <c r="B3227" s="155" t="s">
        <v>58</v>
      </c>
      <c r="C3227" s="155" t="s">
        <v>58</v>
      </c>
      <c r="D3227" s="156" t="s">
        <v>247</v>
      </c>
      <c r="E3227" s="156" t="s">
        <v>105</v>
      </c>
      <c r="F3227" s="156" t="s">
        <v>121</v>
      </c>
      <c r="G3227" s="157" t="str">
        <f>VLOOKUP(Repository_table[[#This Row],[Country of Destination]],$T$11:$U$47,2,)</f>
        <v>Europe and Central Asia</v>
      </c>
      <c r="H3227" s="156" t="s">
        <v>187</v>
      </c>
      <c r="I3227" s="156" t="s">
        <v>265</v>
      </c>
      <c r="J3227" s="158">
        <v>3559458</v>
      </c>
      <c r="K3227" s="159"/>
      <c r="L3227" s="189"/>
      <c r="N3227" s="119"/>
    </row>
    <row r="3228" spans="1:14" s="17" customFormat="1" x14ac:dyDescent="0.25">
      <c r="A3228" s="154">
        <v>44618</v>
      </c>
      <c r="B3228" s="155" t="s">
        <v>521</v>
      </c>
      <c r="C3228" s="155" t="s">
        <v>207</v>
      </c>
      <c r="D3228" s="156" t="s">
        <v>257</v>
      </c>
      <c r="E3228" s="156" t="s">
        <v>105</v>
      </c>
      <c r="F3228" s="156" t="s">
        <v>65</v>
      </c>
      <c r="G3228" s="157" t="str">
        <f>VLOOKUP(Repository_table[[#This Row],[Country of Destination]],$T$11:$U$47,2,)</f>
        <v>South Asia</v>
      </c>
      <c r="H3228" s="156" t="s">
        <v>559</v>
      </c>
      <c r="I3228" s="156" t="s">
        <v>258</v>
      </c>
      <c r="J3228" s="158">
        <v>3812994</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380</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529</v>
      </c>
      <c r="I3230" s="156" t="s">
        <v>265</v>
      </c>
      <c r="J3230" s="158">
        <v>3804605</v>
      </c>
      <c r="K3230" s="159"/>
      <c r="L3230" s="189"/>
      <c r="N3230" s="119"/>
    </row>
    <row r="3231" spans="1:14" s="17" customFormat="1" ht="25" x14ac:dyDescent="0.25">
      <c r="A3231" s="154">
        <v>44619</v>
      </c>
      <c r="B3231" s="155" t="s">
        <v>296</v>
      </c>
      <c r="C3231" s="155" t="s">
        <v>297</v>
      </c>
      <c r="D3231" s="156" t="s">
        <v>401</v>
      </c>
      <c r="E3231" s="156" t="s">
        <v>105</v>
      </c>
      <c r="F3231" s="156" t="s">
        <v>78</v>
      </c>
      <c r="G3231" s="157" t="str">
        <f>VLOOKUP(Repository_table[[#This Row],[Country of Destination]],$T$11:$U$47,2,)</f>
        <v>East Asia and Pacific</v>
      </c>
      <c r="H3231" s="156" t="s">
        <v>635</v>
      </c>
      <c r="I3231" s="156" t="s">
        <v>300</v>
      </c>
      <c r="J3231" s="158">
        <v>3534764</v>
      </c>
      <c r="K3231" s="159"/>
      <c r="L3231" s="189"/>
      <c r="N3231" s="119"/>
    </row>
    <row r="3232" spans="1:14" s="17" customFormat="1" ht="25" x14ac:dyDescent="0.25">
      <c r="A3232" s="154">
        <v>44619</v>
      </c>
      <c r="B3232" s="155" t="s">
        <v>433</v>
      </c>
      <c r="C3232" s="155" t="s">
        <v>458</v>
      </c>
      <c r="D3232" s="156" t="s">
        <v>543</v>
      </c>
      <c r="E3232" s="156" t="s">
        <v>105</v>
      </c>
      <c r="F3232" s="156" t="s">
        <v>200</v>
      </c>
      <c r="G3232" s="157" t="str">
        <f>VLOOKUP(Repository_table[[#This Row],[Country of Destination]],$T$11:$U$47,2,)</f>
        <v>Europe and Central Asia</v>
      </c>
      <c r="H3232" s="156" t="s">
        <v>276</v>
      </c>
      <c r="I3232" s="156" t="s">
        <v>430</v>
      </c>
      <c r="J3232" s="158">
        <v>3832935</v>
      </c>
      <c r="K3232" s="159"/>
      <c r="L3232" s="189"/>
      <c r="N3232" s="119"/>
    </row>
    <row r="3233" spans="1:14" s="17" customFormat="1" x14ac:dyDescent="0.25">
      <c r="A3233" s="154">
        <v>44619</v>
      </c>
      <c r="B3233" s="155" t="s">
        <v>58</v>
      </c>
      <c r="C3233" s="155" t="s">
        <v>58</v>
      </c>
      <c r="D3233" s="156" t="s">
        <v>247</v>
      </c>
      <c r="E3233" s="156" t="s">
        <v>105</v>
      </c>
      <c r="F3233" s="156" t="s">
        <v>193</v>
      </c>
      <c r="G3233" s="157" t="str">
        <f>VLOOKUP(Repository_table[[#This Row],[Country of Destination]],$T$11:$U$47,2,)</f>
        <v>Europe and Central Asia</v>
      </c>
      <c r="H3233" s="156" t="s">
        <v>467</v>
      </c>
      <c r="I3233" s="156" t="s">
        <v>265</v>
      </c>
      <c r="J3233" s="158">
        <v>3284587</v>
      </c>
      <c r="K3233" s="159"/>
      <c r="L3233" s="189"/>
      <c r="N3233" s="119"/>
    </row>
    <row r="3234" spans="1:14" s="17" customFormat="1" x14ac:dyDescent="0.25">
      <c r="A3234" s="154">
        <v>44620</v>
      </c>
      <c r="B3234" s="155" t="s">
        <v>385</v>
      </c>
      <c r="C3234" s="155" t="s">
        <v>457</v>
      </c>
      <c r="D3234" s="156" t="s">
        <v>412</v>
      </c>
      <c r="E3234" s="156" t="s">
        <v>105</v>
      </c>
      <c r="F3234" s="156" t="s">
        <v>281</v>
      </c>
      <c r="G3234" s="157" t="str">
        <f>VLOOKUP(Repository_table[[#This Row],[Country of Destination]],$T$11:$U$47,2,)</f>
        <v>Europe and Central Asia</v>
      </c>
      <c r="H3234" s="156" t="s">
        <v>372</v>
      </c>
      <c r="I3234" s="156" t="s">
        <v>386</v>
      </c>
      <c r="J3234" s="158">
        <v>3673697</v>
      </c>
      <c r="K3234" s="159"/>
      <c r="L3234" s="189"/>
      <c r="N3234" s="119"/>
    </row>
    <row r="3235" spans="1:14" s="17" customFormat="1" ht="25" x14ac:dyDescent="0.25">
      <c r="A3235" s="154">
        <v>44620</v>
      </c>
      <c r="B3235" s="155" t="s">
        <v>296</v>
      </c>
      <c r="C3235" s="155" t="s">
        <v>297</v>
      </c>
      <c r="D3235" s="156" t="s">
        <v>401</v>
      </c>
      <c r="E3235" s="156" t="s">
        <v>105</v>
      </c>
      <c r="F3235" s="156" t="s">
        <v>193</v>
      </c>
      <c r="G3235" s="157" t="str">
        <f>VLOOKUP(Repository_table[[#This Row],[Country of Destination]],$T$11:$U$47,2,)</f>
        <v>Europe and Central Asia</v>
      </c>
      <c r="H3235" s="156" t="s">
        <v>644</v>
      </c>
      <c r="I3235" s="156" t="s">
        <v>300</v>
      </c>
      <c r="J3235" s="158">
        <v>3419191</v>
      </c>
      <c r="K3235" s="159"/>
      <c r="L3235" s="189"/>
      <c r="N3235" s="119"/>
    </row>
    <row r="3236" spans="1:14" s="17" customFormat="1" x14ac:dyDescent="0.25">
      <c r="A3236" s="154">
        <v>44620</v>
      </c>
      <c r="B3236" s="155" t="s">
        <v>58</v>
      </c>
      <c r="C3236" s="155" t="s">
        <v>58</v>
      </c>
      <c r="D3236" s="156" t="s">
        <v>247</v>
      </c>
      <c r="E3236" s="156" t="s">
        <v>105</v>
      </c>
      <c r="F3236" s="156" t="s">
        <v>248</v>
      </c>
      <c r="G3236" s="157" t="str">
        <f>VLOOKUP(Repository_table[[#This Row],[Country of Destination]],$T$11:$U$47,2,)</f>
        <v>Europe and Central Asia</v>
      </c>
      <c r="H3236" s="156" t="s">
        <v>114</v>
      </c>
      <c r="I3236" s="156" t="s">
        <v>265</v>
      </c>
      <c r="J3236" s="158">
        <v>3579857</v>
      </c>
      <c r="K3236" s="159"/>
      <c r="L3236" s="189"/>
      <c r="N3236" s="119"/>
    </row>
    <row r="3237" spans="1:14" s="17" customFormat="1" ht="25" x14ac:dyDescent="0.25">
      <c r="A3237" s="145">
        <v>44621</v>
      </c>
      <c r="B3237" s="148" t="s">
        <v>433</v>
      </c>
      <c r="C3237" s="148" t="s">
        <v>458</v>
      </c>
      <c r="D3237" s="149" t="s">
        <v>543</v>
      </c>
      <c r="E3237" s="149" t="s">
        <v>105</v>
      </c>
      <c r="F3237" s="149" t="s">
        <v>193</v>
      </c>
      <c r="G3237" s="150" t="str">
        <f>VLOOKUP(Repository_table[[#This Row],[Country of Destination]],$T$11:$U$47,2,)</f>
        <v>Europe and Central Asia</v>
      </c>
      <c r="H3237" s="149" t="s">
        <v>535</v>
      </c>
      <c r="I3237" s="149" t="s">
        <v>430</v>
      </c>
      <c r="J3237" s="151">
        <v>3683453</v>
      </c>
      <c r="K3237" s="39"/>
      <c r="L3237" s="146"/>
      <c r="N3237" s="119"/>
    </row>
    <row r="3238" spans="1:14" s="17" customFormat="1" x14ac:dyDescent="0.25">
      <c r="A3238" s="145">
        <v>44621</v>
      </c>
      <c r="B3238" s="148" t="s">
        <v>58</v>
      </c>
      <c r="C3238" s="148" t="s">
        <v>58</v>
      </c>
      <c r="D3238" s="149" t="s">
        <v>247</v>
      </c>
      <c r="E3238" s="149" t="s">
        <v>105</v>
      </c>
      <c r="F3238" s="149" t="s">
        <v>236</v>
      </c>
      <c r="G3238" s="150" t="str">
        <f>VLOOKUP(Repository_table[[#This Row],[Country of Destination]],$T$11:$U$47,2,)</f>
        <v>Europe and Central Asia</v>
      </c>
      <c r="H3238" s="149" t="s">
        <v>561</v>
      </c>
      <c r="I3238" s="149" t="s">
        <v>265</v>
      </c>
      <c r="J3238" s="151">
        <v>3857517</v>
      </c>
      <c r="K3238" s="39"/>
      <c r="L3238" s="146"/>
      <c r="N3238" s="119"/>
    </row>
    <row r="3239" spans="1:14" s="17" customFormat="1" x14ac:dyDescent="0.25">
      <c r="A3239" s="145">
        <v>44621</v>
      </c>
      <c r="B3239" s="148" t="s">
        <v>462</v>
      </c>
      <c r="C3239" s="148" t="s">
        <v>86</v>
      </c>
      <c r="D3239" s="149" t="s">
        <v>525</v>
      </c>
      <c r="E3239" s="149" t="s">
        <v>105</v>
      </c>
      <c r="F3239" s="149" t="s">
        <v>287</v>
      </c>
      <c r="G3239" s="150" t="str">
        <f>VLOOKUP(Repository_table[[#This Row],[Country of Destination]],$T$11:$U$47,2,)</f>
        <v>East Asia and Pacific</v>
      </c>
      <c r="H3239" s="149" t="s">
        <v>423</v>
      </c>
      <c r="I3239" s="149" t="s">
        <v>301</v>
      </c>
      <c r="J3239" s="151">
        <v>2900472</v>
      </c>
      <c r="K3239" s="39"/>
      <c r="L3239" s="146"/>
      <c r="N3239" s="119"/>
    </row>
    <row r="3240" spans="1:14" s="17" customFormat="1" x14ac:dyDescent="0.25">
      <c r="A3240" s="145">
        <v>44621</v>
      </c>
      <c r="B3240" s="148" t="s">
        <v>654</v>
      </c>
      <c r="C3240" s="148" t="s">
        <v>654</v>
      </c>
      <c r="D3240" s="149" t="s">
        <v>655</v>
      </c>
      <c r="E3240" s="149" t="s">
        <v>105</v>
      </c>
      <c r="F3240" s="149" t="s">
        <v>193</v>
      </c>
      <c r="G3240" s="150" t="str">
        <f>VLOOKUP(Repository_table[[#This Row],[Country of Destination]],$T$11:$U$47,2,)</f>
        <v>Europe and Central Asia</v>
      </c>
      <c r="H3240" s="149" t="s">
        <v>656</v>
      </c>
      <c r="I3240" s="149" t="s">
        <v>386</v>
      </c>
      <c r="J3240" s="151">
        <v>3693172</v>
      </c>
      <c r="K3240" s="39"/>
      <c r="L3240" s="146" t="s">
        <v>358</v>
      </c>
      <c r="N3240" s="119"/>
    </row>
    <row r="3241" spans="1:14" s="17" customFormat="1" x14ac:dyDescent="0.25">
      <c r="A3241" s="145">
        <v>44622</v>
      </c>
      <c r="B3241" s="148" t="s">
        <v>385</v>
      </c>
      <c r="C3241" s="148" t="s">
        <v>456</v>
      </c>
      <c r="D3241" s="149" t="s">
        <v>412</v>
      </c>
      <c r="E3241" s="149" t="s">
        <v>105</v>
      </c>
      <c r="F3241" s="149" t="s">
        <v>193</v>
      </c>
      <c r="G3241" s="150" t="str">
        <f>VLOOKUP(Repository_table[[#This Row],[Country of Destination]],$T$11:$U$47,2,)</f>
        <v>Europe and Central Asia</v>
      </c>
      <c r="H3241" s="149" t="s">
        <v>107</v>
      </c>
      <c r="I3241" s="149" t="s">
        <v>386</v>
      </c>
      <c r="J3241" s="151">
        <v>3675144</v>
      </c>
      <c r="K3241" s="39"/>
      <c r="L3241" s="146"/>
      <c r="N3241" s="119"/>
    </row>
    <row r="3242" spans="1:14" s="17" customFormat="1" ht="25" x14ac:dyDescent="0.25">
      <c r="A3242" s="145">
        <v>44622</v>
      </c>
      <c r="B3242" s="148" t="s">
        <v>296</v>
      </c>
      <c r="C3242" s="148" t="s">
        <v>297</v>
      </c>
      <c r="D3242" s="149" t="s">
        <v>401</v>
      </c>
      <c r="E3242" s="149" t="s">
        <v>105</v>
      </c>
      <c r="F3242" s="149" t="s">
        <v>193</v>
      </c>
      <c r="G3242" s="150" t="str">
        <f>VLOOKUP(Repository_table[[#This Row],[Country of Destination]],$T$11:$U$47,2,)</f>
        <v>Europe and Central Asia</v>
      </c>
      <c r="H3242" s="149" t="s">
        <v>513</v>
      </c>
      <c r="I3242" s="149" t="s">
        <v>300</v>
      </c>
      <c r="J3242" s="151">
        <v>3734131</v>
      </c>
      <c r="K3242" s="39"/>
      <c r="L3242" s="146"/>
      <c r="N3242" s="119"/>
    </row>
    <row r="3243" spans="1:14" s="17" customFormat="1" x14ac:dyDescent="0.25">
      <c r="A3243" s="145">
        <v>44622</v>
      </c>
      <c r="B3243" s="148" t="s">
        <v>58</v>
      </c>
      <c r="C3243" s="148" t="s">
        <v>58</v>
      </c>
      <c r="D3243" s="149" t="s">
        <v>246</v>
      </c>
      <c r="E3243" s="149" t="s">
        <v>105</v>
      </c>
      <c r="F3243" s="149" t="s">
        <v>110</v>
      </c>
      <c r="G3243" s="150" t="str">
        <f>VLOOKUP(Repository_table[[#This Row],[Country of Destination]],$T$11:$U$47,2,)</f>
        <v>East Asia and Pacific</v>
      </c>
      <c r="H3243" s="149" t="s">
        <v>250</v>
      </c>
      <c r="I3243" s="149" t="s">
        <v>265</v>
      </c>
      <c r="J3243" s="151">
        <v>3708898</v>
      </c>
      <c r="K3243" s="39"/>
      <c r="L3243" s="146"/>
      <c r="N3243" s="119"/>
    </row>
    <row r="3244" spans="1:14" s="17" customFormat="1" x14ac:dyDescent="0.25">
      <c r="A3244" s="145">
        <v>44623</v>
      </c>
      <c r="B3244" s="148" t="s">
        <v>385</v>
      </c>
      <c r="C3244" s="148" t="s">
        <v>456</v>
      </c>
      <c r="D3244" s="149" t="s">
        <v>412</v>
      </c>
      <c r="E3244" s="149" t="s">
        <v>105</v>
      </c>
      <c r="F3244" s="149" t="s">
        <v>78</v>
      </c>
      <c r="G3244" s="150" t="str">
        <f>VLOOKUP(Repository_table[[#This Row],[Country of Destination]],$T$11:$U$47,2,)</f>
        <v>East Asia and Pacific</v>
      </c>
      <c r="H3244" s="149" t="s">
        <v>478</v>
      </c>
      <c r="I3244" s="149" t="s">
        <v>386</v>
      </c>
      <c r="J3244" s="151">
        <v>3503715</v>
      </c>
      <c r="K3244" s="39"/>
      <c r="L3244" s="146"/>
      <c r="N3244" s="119"/>
    </row>
    <row r="3245" spans="1:14" s="17" customFormat="1" ht="25" x14ac:dyDescent="0.25">
      <c r="A3245" s="145">
        <v>44623</v>
      </c>
      <c r="B3245" s="148" t="s">
        <v>433</v>
      </c>
      <c r="C3245" s="148" t="s">
        <v>458</v>
      </c>
      <c r="D3245" s="149" t="s">
        <v>543</v>
      </c>
      <c r="E3245" s="149" t="s">
        <v>105</v>
      </c>
      <c r="F3245" s="149" t="s">
        <v>121</v>
      </c>
      <c r="G3245" s="150" t="str">
        <f>VLOOKUP(Repository_table[[#This Row],[Country of Destination]],$T$11:$U$47,2,)</f>
        <v>Europe and Central Asia</v>
      </c>
      <c r="H3245" s="149" t="s">
        <v>269</v>
      </c>
      <c r="I3245" s="149" t="s">
        <v>430</v>
      </c>
      <c r="J3245" s="151">
        <v>3435900</v>
      </c>
      <c r="K3245" s="39"/>
      <c r="L3245" s="146" t="s">
        <v>67</v>
      </c>
      <c r="N3245" s="119"/>
    </row>
    <row r="3246" spans="1:14" s="17" customFormat="1" x14ac:dyDescent="0.25">
      <c r="A3246" s="145">
        <v>44623</v>
      </c>
      <c r="B3246" s="148" t="s">
        <v>58</v>
      </c>
      <c r="C3246" s="148" t="s">
        <v>58</v>
      </c>
      <c r="D3246" s="149" t="s">
        <v>247</v>
      </c>
      <c r="E3246" s="149" t="s">
        <v>105</v>
      </c>
      <c r="F3246" s="149" t="s">
        <v>248</v>
      </c>
      <c r="G3246" s="150" t="str">
        <f>VLOOKUP(Repository_table[[#This Row],[Country of Destination]],$T$11:$U$47,2,)</f>
        <v>Europe and Central Asia</v>
      </c>
      <c r="H3246" s="149" t="s">
        <v>209</v>
      </c>
      <c r="I3246" s="149" t="s">
        <v>265</v>
      </c>
      <c r="J3246" s="151">
        <v>3386548</v>
      </c>
      <c r="K3246" s="39"/>
      <c r="L3246" s="146"/>
      <c r="N3246" s="119"/>
    </row>
    <row r="3247" spans="1:14" s="17" customFormat="1" x14ac:dyDescent="0.25">
      <c r="A3247" s="145">
        <v>44623</v>
      </c>
      <c r="B3247" s="148" t="s">
        <v>58</v>
      </c>
      <c r="C3247" s="148" t="s">
        <v>58</v>
      </c>
      <c r="D3247" s="149" t="s">
        <v>247</v>
      </c>
      <c r="E3247" s="149" t="s">
        <v>105</v>
      </c>
      <c r="F3247" s="149" t="s">
        <v>360</v>
      </c>
      <c r="G3247" s="150" t="str">
        <f>VLOOKUP(Repository_table[[#This Row],[Country of Destination]],$T$11:$U$47,2,)</f>
        <v>East Asia and Pacific</v>
      </c>
      <c r="H3247" s="149" t="s">
        <v>509</v>
      </c>
      <c r="I3247" s="149" t="s">
        <v>265</v>
      </c>
      <c r="J3247" s="151">
        <v>3107262</v>
      </c>
      <c r="K3247" s="39"/>
      <c r="L3247" s="146"/>
      <c r="N3247" s="119"/>
    </row>
    <row r="3248" spans="1:14" s="17" customFormat="1" x14ac:dyDescent="0.25">
      <c r="A3248" s="145">
        <v>44624</v>
      </c>
      <c r="B3248" s="148" t="s">
        <v>385</v>
      </c>
      <c r="C3248" s="148" t="s">
        <v>456</v>
      </c>
      <c r="D3248" s="149" t="s">
        <v>412</v>
      </c>
      <c r="E3248" s="149" t="s">
        <v>105</v>
      </c>
      <c r="F3248" s="149" t="s">
        <v>121</v>
      </c>
      <c r="G3248" s="150" t="str">
        <f>VLOOKUP(Repository_table[[#This Row],[Country of Destination]],$T$11:$U$47,2,)</f>
        <v>Europe and Central Asia</v>
      </c>
      <c r="H3248" s="149" t="s">
        <v>413</v>
      </c>
      <c r="I3248" s="149" t="s">
        <v>386</v>
      </c>
      <c r="J3248" s="151">
        <v>3490763</v>
      </c>
      <c r="K3248" s="39"/>
      <c r="L3248" s="146"/>
      <c r="N3248" s="119"/>
    </row>
    <row r="3249" spans="1:14" s="17" customFormat="1" ht="25" x14ac:dyDescent="0.25">
      <c r="A3249" s="145">
        <v>44624</v>
      </c>
      <c r="B3249" s="148" t="s">
        <v>296</v>
      </c>
      <c r="C3249" s="148" t="s">
        <v>297</v>
      </c>
      <c r="D3249" s="149" t="s">
        <v>402</v>
      </c>
      <c r="E3249" s="149" t="s">
        <v>105</v>
      </c>
      <c r="F3249" s="149" t="s">
        <v>181</v>
      </c>
      <c r="G3249" s="150" t="str">
        <f>VLOOKUP(Repository_table[[#This Row],[Country of Destination]],$T$11:$U$47,2,)</f>
        <v>Latin America and the Caribbean</v>
      </c>
      <c r="H3249" s="149" t="s">
        <v>450</v>
      </c>
      <c r="I3249" s="149" t="s">
        <v>300</v>
      </c>
      <c r="J3249" s="151">
        <v>3211149</v>
      </c>
      <c r="K3249" s="39"/>
      <c r="L3249" s="146"/>
      <c r="N3249" s="119"/>
    </row>
    <row r="3250" spans="1:14" s="17" customFormat="1" ht="25" x14ac:dyDescent="0.25">
      <c r="A3250" s="145">
        <v>44624</v>
      </c>
      <c r="B3250" s="148" t="s">
        <v>433</v>
      </c>
      <c r="C3250" s="148" t="s">
        <v>458</v>
      </c>
      <c r="D3250" s="149" t="s">
        <v>459</v>
      </c>
      <c r="E3250" s="149" t="s">
        <v>105</v>
      </c>
      <c r="F3250" s="149" t="s">
        <v>110</v>
      </c>
      <c r="G3250" s="150" t="str">
        <f>VLOOKUP(Repository_table[[#This Row],[Country of Destination]],$T$11:$U$47,2,)</f>
        <v>East Asia and Pacific</v>
      </c>
      <c r="H3250" s="149" t="s">
        <v>308</v>
      </c>
      <c r="I3250" s="149" t="s">
        <v>430</v>
      </c>
      <c r="J3250" s="151">
        <v>3318434</v>
      </c>
      <c r="K3250" s="39"/>
      <c r="L3250" s="146"/>
      <c r="N3250" s="119"/>
    </row>
    <row r="3251" spans="1:14" s="17" customFormat="1" x14ac:dyDescent="0.25">
      <c r="A3251" s="145">
        <v>44624</v>
      </c>
      <c r="B3251" s="148" t="s">
        <v>58</v>
      </c>
      <c r="C3251" s="148" t="s">
        <v>58</v>
      </c>
      <c r="D3251" s="149" t="s">
        <v>247</v>
      </c>
      <c r="E3251" s="149" t="s">
        <v>105</v>
      </c>
      <c r="F3251" s="149" t="s">
        <v>365</v>
      </c>
      <c r="G3251" s="150" t="str">
        <f>VLOOKUP(Repository_table[[#This Row],[Country of Destination]],$T$11:$U$47,2,)</f>
        <v>Europe and Central Asia</v>
      </c>
      <c r="H3251" s="149" t="s">
        <v>619</v>
      </c>
      <c r="I3251" s="149" t="s">
        <v>265</v>
      </c>
      <c r="J3251" s="151">
        <v>3576667</v>
      </c>
      <c r="K3251" s="39"/>
      <c r="L3251" s="146"/>
      <c r="N3251" s="119"/>
    </row>
    <row r="3252" spans="1:14" s="17" customFormat="1" ht="25" x14ac:dyDescent="0.25">
      <c r="A3252" s="145">
        <v>44625</v>
      </c>
      <c r="B3252" s="148" t="s">
        <v>296</v>
      </c>
      <c r="C3252" s="148" t="s">
        <v>297</v>
      </c>
      <c r="D3252" s="149" t="s">
        <v>401</v>
      </c>
      <c r="E3252" s="149" t="s">
        <v>105</v>
      </c>
      <c r="F3252" s="149" t="s">
        <v>298</v>
      </c>
      <c r="G3252" s="150" t="str">
        <f>VLOOKUP(Repository_table[[#This Row],[Country of Destination]],$T$11:$U$47,2,)</f>
        <v>Europe and Central Asia</v>
      </c>
      <c r="H3252" s="149" t="s">
        <v>131</v>
      </c>
      <c r="I3252" s="149" t="s">
        <v>300</v>
      </c>
      <c r="J3252" s="151">
        <v>869641</v>
      </c>
      <c r="K3252" s="39"/>
      <c r="L3252" s="146" t="s">
        <v>57</v>
      </c>
      <c r="N3252" s="119"/>
    </row>
    <row r="3253" spans="1:14" s="17" customFormat="1" ht="25" x14ac:dyDescent="0.25">
      <c r="A3253" s="145">
        <v>44625</v>
      </c>
      <c r="B3253" s="148" t="s">
        <v>296</v>
      </c>
      <c r="C3253" s="148" t="s">
        <v>297</v>
      </c>
      <c r="D3253" s="149" t="s">
        <v>401</v>
      </c>
      <c r="E3253" s="149" t="s">
        <v>105</v>
      </c>
      <c r="F3253" s="149" t="s">
        <v>106</v>
      </c>
      <c r="G3253" s="150" t="str">
        <f>VLOOKUP(Repository_table[[#This Row],[Country of Destination]],$T$11:$U$47,2,)</f>
        <v>Europe and Central Asia</v>
      </c>
      <c r="H3253" s="149" t="s">
        <v>131</v>
      </c>
      <c r="I3253" s="149" t="s">
        <v>300</v>
      </c>
      <c r="J3253" s="151">
        <v>2922161</v>
      </c>
      <c r="K3253" s="39"/>
      <c r="L3253" s="146" t="s">
        <v>57</v>
      </c>
      <c r="N3253" s="119"/>
    </row>
    <row r="3254" spans="1:14" s="17" customFormat="1" x14ac:dyDescent="0.25">
      <c r="A3254" s="145">
        <v>44625</v>
      </c>
      <c r="B3254" s="148" t="s">
        <v>58</v>
      </c>
      <c r="C3254" s="148" t="s">
        <v>58</v>
      </c>
      <c r="D3254" s="149" t="s">
        <v>246</v>
      </c>
      <c r="E3254" s="149" t="s">
        <v>105</v>
      </c>
      <c r="F3254" s="149" t="s">
        <v>110</v>
      </c>
      <c r="G3254" s="150" t="str">
        <f>VLOOKUP(Repository_table[[#This Row],[Country of Destination]],$T$11:$U$47,2,)</f>
        <v>East Asia and Pacific</v>
      </c>
      <c r="H3254" s="149" t="s">
        <v>649</v>
      </c>
      <c r="I3254" s="149" t="s">
        <v>265</v>
      </c>
      <c r="J3254" s="151">
        <v>3228980</v>
      </c>
      <c r="K3254" s="39"/>
      <c r="L3254" s="146"/>
      <c r="N3254" s="119"/>
    </row>
    <row r="3255" spans="1:14" s="17" customFormat="1" ht="25" x14ac:dyDescent="0.25">
      <c r="A3255" s="145">
        <v>44626</v>
      </c>
      <c r="B3255" s="148" t="s">
        <v>433</v>
      </c>
      <c r="C3255" s="148" t="s">
        <v>458</v>
      </c>
      <c r="D3255" s="149" t="s">
        <v>543</v>
      </c>
      <c r="E3255" s="149" t="s">
        <v>105</v>
      </c>
      <c r="F3255" s="149" t="s">
        <v>106</v>
      </c>
      <c r="G3255" s="150" t="str">
        <f>VLOOKUP(Repository_table[[#This Row],[Country of Destination]],$T$11:$U$47,2,)</f>
        <v>Europe and Central Asia</v>
      </c>
      <c r="H3255" s="149" t="s">
        <v>576</v>
      </c>
      <c r="I3255" s="149" t="s">
        <v>430</v>
      </c>
      <c r="J3255" s="151">
        <v>2650242</v>
      </c>
      <c r="K3255" s="39"/>
      <c r="L3255" s="146"/>
      <c r="N3255" s="119"/>
    </row>
    <row r="3256" spans="1:14" s="17" customFormat="1" x14ac:dyDescent="0.25">
      <c r="A3256" s="145">
        <v>44626</v>
      </c>
      <c r="B3256" s="148" t="s">
        <v>58</v>
      </c>
      <c r="C3256" s="148" t="s">
        <v>58</v>
      </c>
      <c r="D3256" s="149" t="s">
        <v>247</v>
      </c>
      <c r="E3256" s="149" t="s">
        <v>105</v>
      </c>
      <c r="F3256" s="149" t="s">
        <v>193</v>
      </c>
      <c r="G3256" s="150" t="str">
        <f>VLOOKUP(Repository_table[[#This Row],[Country of Destination]],$T$11:$U$47,2,)</f>
        <v>Europe and Central Asia</v>
      </c>
      <c r="H3256" s="149" t="s">
        <v>241</v>
      </c>
      <c r="I3256" s="149" t="s">
        <v>265</v>
      </c>
      <c r="J3256" s="151">
        <v>3661480</v>
      </c>
      <c r="K3256" s="39"/>
      <c r="L3256" s="146"/>
      <c r="N3256" s="119"/>
    </row>
    <row r="3257" spans="1:14" s="17" customFormat="1" ht="25" x14ac:dyDescent="0.25">
      <c r="A3257" s="145">
        <v>44627</v>
      </c>
      <c r="B3257" s="148" t="s">
        <v>296</v>
      </c>
      <c r="C3257" s="148" t="s">
        <v>297</v>
      </c>
      <c r="D3257" s="149" t="s">
        <v>401</v>
      </c>
      <c r="E3257" s="149" t="s">
        <v>105</v>
      </c>
      <c r="F3257" s="149" t="s">
        <v>200</v>
      </c>
      <c r="G3257" s="150" t="str">
        <f>VLOOKUP(Repository_table[[#This Row],[Country of Destination]],$T$11:$U$47,2,)</f>
        <v>Europe and Central Asia</v>
      </c>
      <c r="H3257" s="149" t="s">
        <v>572</v>
      </c>
      <c r="I3257" s="149" t="s">
        <v>300</v>
      </c>
      <c r="J3257" s="151">
        <v>3713599</v>
      </c>
      <c r="K3257" s="39"/>
      <c r="L3257" s="146"/>
      <c r="N3257" s="119"/>
    </row>
    <row r="3258" spans="1:14" s="17" customFormat="1" x14ac:dyDescent="0.25">
      <c r="A3258" s="145">
        <v>44627</v>
      </c>
      <c r="B3258" s="148" t="s">
        <v>58</v>
      </c>
      <c r="C3258" s="148" t="s">
        <v>58</v>
      </c>
      <c r="D3258" s="149" t="s">
        <v>247</v>
      </c>
      <c r="E3258" s="149" t="s">
        <v>105</v>
      </c>
      <c r="F3258" s="149" t="s">
        <v>365</v>
      </c>
      <c r="G3258" s="150" t="str">
        <f>VLOOKUP(Repository_table[[#This Row],[Country of Destination]],$T$11:$U$47,2,)</f>
        <v>Europe and Central Asia</v>
      </c>
      <c r="H3258" s="149" t="s">
        <v>541</v>
      </c>
      <c r="I3258" s="149" t="s">
        <v>265</v>
      </c>
      <c r="J3258" s="151">
        <v>3384660</v>
      </c>
      <c r="K3258" s="39"/>
      <c r="L3258" s="146"/>
      <c r="N3258" s="119"/>
    </row>
    <row r="3259" spans="1:14" s="17" customFormat="1" x14ac:dyDescent="0.25">
      <c r="A3259" s="145">
        <v>44628</v>
      </c>
      <c r="B3259" s="148" t="s">
        <v>385</v>
      </c>
      <c r="C3259" s="148" t="s">
        <v>456</v>
      </c>
      <c r="D3259" s="149" t="s">
        <v>412</v>
      </c>
      <c r="E3259" s="149" t="s">
        <v>105</v>
      </c>
      <c r="F3259" s="149" t="s">
        <v>236</v>
      </c>
      <c r="G3259" s="150" t="str">
        <f>VLOOKUP(Repository_table[[#This Row],[Country of Destination]],$T$11:$U$47,2,)</f>
        <v>Europe and Central Asia</v>
      </c>
      <c r="H3259" s="149" t="s">
        <v>108</v>
      </c>
      <c r="I3259" s="149" t="s">
        <v>386</v>
      </c>
      <c r="J3259" s="151">
        <v>2021232</v>
      </c>
      <c r="K3259" s="39"/>
      <c r="L3259" s="146" t="s">
        <v>57</v>
      </c>
      <c r="N3259" s="119"/>
    </row>
    <row r="3260" spans="1:14" s="17" customFormat="1" x14ac:dyDescent="0.25">
      <c r="A3260" s="145">
        <v>44628</v>
      </c>
      <c r="B3260" s="148" t="s">
        <v>385</v>
      </c>
      <c r="C3260" s="148" t="s">
        <v>456</v>
      </c>
      <c r="D3260" s="149" t="s">
        <v>412</v>
      </c>
      <c r="E3260" s="149" t="s">
        <v>105</v>
      </c>
      <c r="F3260" s="149" t="s">
        <v>298</v>
      </c>
      <c r="G3260" s="150" t="str">
        <f>VLOOKUP(Repository_table[[#This Row],[Country of Destination]],$T$11:$U$47,2,)</f>
        <v>Europe and Central Asia</v>
      </c>
      <c r="H3260" s="149" t="s">
        <v>108</v>
      </c>
      <c r="I3260" s="149" t="s">
        <v>386</v>
      </c>
      <c r="J3260" s="151">
        <v>1642111</v>
      </c>
      <c r="K3260" s="39"/>
      <c r="L3260" s="146" t="s">
        <v>57</v>
      </c>
      <c r="N3260" s="119"/>
    </row>
    <row r="3261" spans="1:14" s="17" customFormat="1" x14ac:dyDescent="0.25">
      <c r="A3261" s="145">
        <v>44628</v>
      </c>
      <c r="B3261" s="148" t="s">
        <v>521</v>
      </c>
      <c r="C3261" s="148" t="s">
        <v>208</v>
      </c>
      <c r="D3261" s="149" t="s">
        <v>257</v>
      </c>
      <c r="E3261" s="149" t="s">
        <v>105</v>
      </c>
      <c r="F3261" s="149" t="s">
        <v>236</v>
      </c>
      <c r="G3261" s="150" t="str">
        <f>VLOOKUP(Repository_table[[#This Row],[Country of Destination]],$T$11:$U$47,2,)</f>
        <v>Europe and Central Asia</v>
      </c>
      <c r="H3261" s="149" t="s">
        <v>519</v>
      </c>
      <c r="I3261" s="149" t="s">
        <v>258</v>
      </c>
      <c r="J3261" s="151">
        <v>3662648</v>
      </c>
      <c r="K3261" s="39"/>
      <c r="L3261" s="146"/>
      <c r="N3261" s="119"/>
    </row>
    <row r="3262" spans="1:14" s="17" customFormat="1" ht="25" x14ac:dyDescent="0.25">
      <c r="A3262" s="145">
        <v>44628</v>
      </c>
      <c r="B3262" s="148" t="s">
        <v>433</v>
      </c>
      <c r="C3262" s="148" t="s">
        <v>458</v>
      </c>
      <c r="D3262" s="149" t="s">
        <v>543</v>
      </c>
      <c r="E3262" s="149" t="s">
        <v>105</v>
      </c>
      <c r="F3262" s="149" t="s">
        <v>298</v>
      </c>
      <c r="G3262" s="150" t="str">
        <f>VLOOKUP(Repository_table[[#This Row],[Country of Destination]],$T$11:$U$47,2,)</f>
        <v>Europe and Central Asia</v>
      </c>
      <c r="H3262" s="149" t="s">
        <v>470</v>
      </c>
      <c r="I3262" s="149" t="s">
        <v>430</v>
      </c>
      <c r="J3262" s="151">
        <v>830979</v>
      </c>
      <c r="K3262" s="39"/>
      <c r="L3262" s="146" t="s">
        <v>57</v>
      </c>
      <c r="N3262" s="119"/>
    </row>
    <row r="3263" spans="1:14" s="17" customFormat="1" ht="25" x14ac:dyDescent="0.25">
      <c r="A3263" s="145">
        <v>44628</v>
      </c>
      <c r="B3263" s="148" t="s">
        <v>433</v>
      </c>
      <c r="C3263" s="148" t="s">
        <v>458</v>
      </c>
      <c r="D3263" s="149" t="s">
        <v>543</v>
      </c>
      <c r="E3263" s="149" t="s">
        <v>105</v>
      </c>
      <c r="F3263" s="149" t="s">
        <v>106</v>
      </c>
      <c r="G3263" s="150" t="str">
        <f>VLOOKUP(Repository_table[[#This Row],[Country of Destination]],$T$11:$U$47,2,)</f>
        <v>Europe and Central Asia</v>
      </c>
      <c r="H3263" s="149" t="s">
        <v>470</v>
      </c>
      <c r="I3263" s="149" t="s">
        <v>430</v>
      </c>
      <c r="J3263" s="151">
        <v>2762922</v>
      </c>
      <c r="K3263" s="39"/>
      <c r="L3263" s="146" t="s">
        <v>57</v>
      </c>
      <c r="N3263" s="119"/>
    </row>
    <row r="3264" spans="1:14" s="17" customFormat="1" x14ac:dyDescent="0.25">
      <c r="A3264" s="145">
        <v>44628</v>
      </c>
      <c r="B3264" s="148" t="s">
        <v>58</v>
      </c>
      <c r="C3264" s="148" t="s">
        <v>58</v>
      </c>
      <c r="D3264" s="149" t="s">
        <v>247</v>
      </c>
      <c r="E3264" s="149" t="s">
        <v>105</v>
      </c>
      <c r="F3264" s="149" t="s">
        <v>66</v>
      </c>
      <c r="G3264" s="150" t="str">
        <f>VLOOKUP(Repository_table[[#This Row],[Country of Destination]],$T$11:$U$47,2,)</f>
        <v>Europe and Central Asia</v>
      </c>
      <c r="H3264" s="149" t="s">
        <v>223</v>
      </c>
      <c r="I3264" s="149" t="s">
        <v>265</v>
      </c>
      <c r="J3264" s="151">
        <v>2945766</v>
      </c>
      <c r="K3264" s="39"/>
      <c r="L3264" s="146"/>
      <c r="N3264" s="119"/>
    </row>
    <row r="3265" spans="1:14" s="17" customFormat="1" x14ac:dyDescent="0.25">
      <c r="A3265" s="145">
        <v>44629</v>
      </c>
      <c r="B3265" s="148" t="s">
        <v>385</v>
      </c>
      <c r="C3265" s="148" t="s">
        <v>456</v>
      </c>
      <c r="D3265" s="149" t="s">
        <v>412</v>
      </c>
      <c r="E3265" s="149" t="s">
        <v>105</v>
      </c>
      <c r="F3265" s="149" t="s">
        <v>193</v>
      </c>
      <c r="G3265" s="150" t="str">
        <f>VLOOKUP(Repository_table[[#This Row],[Country of Destination]],$T$11:$U$47,2,)</f>
        <v>Europe and Central Asia</v>
      </c>
      <c r="H3265" s="149" t="s">
        <v>596</v>
      </c>
      <c r="I3265" s="149" t="s">
        <v>386</v>
      </c>
      <c r="J3265" s="151">
        <v>3673969</v>
      </c>
      <c r="K3265" s="39"/>
      <c r="L3265" s="146"/>
      <c r="N3265" s="119"/>
    </row>
    <row r="3266" spans="1:14" s="17" customFormat="1" x14ac:dyDescent="0.25">
      <c r="A3266" s="145">
        <v>44629</v>
      </c>
      <c r="B3266" s="148" t="s">
        <v>521</v>
      </c>
      <c r="C3266" s="148" t="s">
        <v>207</v>
      </c>
      <c r="D3266" s="149" t="s">
        <v>257</v>
      </c>
      <c r="E3266" s="149" t="s">
        <v>105</v>
      </c>
      <c r="F3266" s="149" t="s">
        <v>200</v>
      </c>
      <c r="G3266" s="150" t="str">
        <f>VLOOKUP(Repository_table[[#This Row],[Country of Destination]],$T$11:$U$47,2,)</f>
        <v>Europe and Central Asia</v>
      </c>
      <c r="H3266" s="149" t="s">
        <v>553</v>
      </c>
      <c r="I3266" s="149" t="s">
        <v>258</v>
      </c>
      <c r="J3266" s="151">
        <v>3720263</v>
      </c>
      <c r="K3266" s="39"/>
      <c r="L3266" s="146"/>
      <c r="N3266" s="119"/>
    </row>
    <row r="3267" spans="1:14" s="17" customFormat="1" ht="25" x14ac:dyDescent="0.25">
      <c r="A3267" s="145">
        <v>44629</v>
      </c>
      <c r="B3267" s="148" t="s">
        <v>433</v>
      </c>
      <c r="C3267" s="148" t="s">
        <v>458</v>
      </c>
      <c r="D3267" s="149" t="s">
        <v>543</v>
      </c>
      <c r="E3267" s="149" t="s">
        <v>105</v>
      </c>
      <c r="F3267" s="149" t="s">
        <v>323</v>
      </c>
      <c r="G3267" s="150" t="str">
        <f>VLOOKUP(Repository_table[[#This Row],[Country of Destination]],$T$11:$U$47,2,)</f>
        <v>Europe and Central Asia</v>
      </c>
      <c r="H3267" s="149" t="s">
        <v>175</v>
      </c>
      <c r="I3267" s="149" t="s">
        <v>430</v>
      </c>
      <c r="J3267" s="151">
        <v>3426893</v>
      </c>
      <c r="K3267" s="39"/>
      <c r="L3267" s="146"/>
      <c r="N3267" s="119"/>
    </row>
    <row r="3268" spans="1:14" s="17" customFormat="1" x14ac:dyDescent="0.25">
      <c r="A3268" s="145">
        <v>44629</v>
      </c>
      <c r="B3268" s="148" t="s">
        <v>58</v>
      </c>
      <c r="C3268" s="148" t="s">
        <v>58</v>
      </c>
      <c r="D3268" s="149" t="s">
        <v>247</v>
      </c>
      <c r="E3268" s="149" t="s">
        <v>105</v>
      </c>
      <c r="F3268" s="149" t="s">
        <v>360</v>
      </c>
      <c r="G3268" s="150" t="str">
        <f>VLOOKUP(Repository_table[[#This Row],[Country of Destination]],$T$11:$U$47,2,)</f>
        <v>East Asia and Pacific</v>
      </c>
      <c r="H3268" s="149" t="s">
        <v>598</v>
      </c>
      <c r="I3268" s="149" t="s">
        <v>265</v>
      </c>
      <c r="J3268" s="151">
        <v>2817713</v>
      </c>
      <c r="K3268" s="39"/>
      <c r="L3268" s="146"/>
      <c r="N3268" s="119"/>
    </row>
    <row r="3269" spans="1:14" s="17" customFormat="1" x14ac:dyDescent="0.25">
      <c r="A3269" s="145">
        <v>44629</v>
      </c>
      <c r="B3269" s="148" t="s">
        <v>58</v>
      </c>
      <c r="C3269" s="148" t="s">
        <v>58</v>
      </c>
      <c r="D3269" s="149" t="s">
        <v>247</v>
      </c>
      <c r="E3269" s="149" t="s">
        <v>105</v>
      </c>
      <c r="F3269" s="149" t="s">
        <v>193</v>
      </c>
      <c r="G3269" s="150" t="str">
        <f>VLOOKUP(Repository_table[[#This Row],[Country of Destination]],$T$11:$U$47,2,)</f>
        <v>Europe and Central Asia</v>
      </c>
      <c r="H3269" s="149" t="s">
        <v>77</v>
      </c>
      <c r="I3269" s="149" t="s">
        <v>265</v>
      </c>
      <c r="J3269" s="151">
        <v>3385851</v>
      </c>
      <c r="K3269" s="39"/>
      <c r="L3269" s="146"/>
      <c r="N3269" s="119"/>
    </row>
    <row r="3270" spans="1:14" s="17" customFormat="1" x14ac:dyDescent="0.25">
      <c r="A3270" s="145">
        <v>44629</v>
      </c>
      <c r="B3270" s="148" t="s">
        <v>654</v>
      </c>
      <c r="C3270" s="148" t="s">
        <v>654</v>
      </c>
      <c r="D3270" s="149" t="s">
        <v>655</v>
      </c>
      <c r="E3270" s="149" t="s">
        <v>105</v>
      </c>
      <c r="F3270" s="149" t="s">
        <v>121</v>
      </c>
      <c r="G3270" s="150" t="str">
        <f>VLOOKUP(Repository_table[[#This Row],[Country of Destination]],$T$11:$U$47,2,)</f>
        <v>Europe and Central Asia</v>
      </c>
      <c r="H3270" s="149" t="s">
        <v>657</v>
      </c>
      <c r="I3270" s="149" t="s">
        <v>386</v>
      </c>
      <c r="J3270" s="151">
        <v>3707987</v>
      </c>
      <c r="K3270" s="39"/>
      <c r="L3270" s="146" t="s">
        <v>358</v>
      </c>
      <c r="N3270" s="119"/>
    </row>
    <row r="3271" spans="1:14" s="17" customFormat="1" x14ac:dyDescent="0.25">
      <c r="A3271" s="145">
        <v>44630</v>
      </c>
      <c r="B3271" s="148" t="s">
        <v>385</v>
      </c>
      <c r="C3271" s="148" t="s">
        <v>456</v>
      </c>
      <c r="D3271" s="149" t="s">
        <v>412</v>
      </c>
      <c r="E3271" s="149" t="s">
        <v>105</v>
      </c>
      <c r="F3271" s="149" t="s">
        <v>236</v>
      </c>
      <c r="G3271" s="150" t="str">
        <f>VLOOKUP(Repository_table[[#This Row],[Country of Destination]],$T$11:$U$47,2,)</f>
        <v>Europe and Central Asia</v>
      </c>
      <c r="H3271" s="149" t="s">
        <v>303</v>
      </c>
      <c r="I3271" s="149" t="s">
        <v>386</v>
      </c>
      <c r="J3271" s="151">
        <v>3454647</v>
      </c>
      <c r="K3271" s="39"/>
      <c r="L3271" s="146"/>
      <c r="N3271" s="119"/>
    </row>
    <row r="3272" spans="1:14" s="17" customFormat="1" ht="25" x14ac:dyDescent="0.25">
      <c r="A3272" s="145">
        <v>44630</v>
      </c>
      <c r="B3272" s="148" t="s">
        <v>296</v>
      </c>
      <c r="C3272" s="148" t="s">
        <v>297</v>
      </c>
      <c r="D3272" s="149" t="s">
        <v>401</v>
      </c>
      <c r="E3272" s="149" t="s">
        <v>105</v>
      </c>
      <c r="F3272" s="149" t="s">
        <v>236</v>
      </c>
      <c r="G3272" s="150" t="str">
        <f>VLOOKUP(Repository_table[[#This Row],[Country of Destination]],$T$11:$U$47,2,)</f>
        <v>Europe and Central Asia</v>
      </c>
      <c r="H3272" s="149" t="s">
        <v>336</v>
      </c>
      <c r="I3272" s="149" t="s">
        <v>300</v>
      </c>
      <c r="J3272" s="151">
        <v>3446417</v>
      </c>
      <c r="K3272" s="39"/>
      <c r="L3272" s="146"/>
      <c r="N3272" s="119"/>
    </row>
    <row r="3273" spans="1:14" s="17" customFormat="1" x14ac:dyDescent="0.25">
      <c r="A3273" s="145">
        <v>44630</v>
      </c>
      <c r="B3273" s="148" t="s">
        <v>58</v>
      </c>
      <c r="C3273" s="148" t="s">
        <v>58</v>
      </c>
      <c r="D3273" s="149" t="s">
        <v>247</v>
      </c>
      <c r="E3273" s="149" t="s">
        <v>105</v>
      </c>
      <c r="F3273" s="149" t="s">
        <v>281</v>
      </c>
      <c r="G3273" s="150" t="str">
        <f>VLOOKUP(Repository_table[[#This Row],[Country of Destination]],$T$11:$U$47,2,)</f>
        <v>Europe and Central Asia</v>
      </c>
      <c r="H3273" s="149" t="s">
        <v>579</v>
      </c>
      <c r="I3273" s="149" t="s">
        <v>265</v>
      </c>
      <c r="J3273" s="151">
        <v>3831430</v>
      </c>
      <c r="K3273" s="39"/>
      <c r="L3273" s="146"/>
      <c r="N3273" s="119"/>
    </row>
    <row r="3274" spans="1:14" s="17" customFormat="1" ht="25" x14ac:dyDescent="0.25">
      <c r="A3274" s="145">
        <v>44631</v>
      </c>
      <c r="B3274" s="148" t="s">
        <v>433</v>
      </c>
      <c r="C3274" s="148" t="s">
        <v>458</v>
      </c>
      <c r="D3274" s="149" t="s">
        <v>543</v>
      </c>
      <c r="E3274" s="149" t="s">
        <v>105</v>
      </c>
      <c r="F3274" s="149" t="s">
        <v>200</v>
      </c>
      <c r="G3274" s="150" t="str">
        <f>VLOOKUP(Repository_table[[#This Row],[Country of Destination]],$T$11:$U$47,2,)</f>
        <v>Europe and Central Asia</v>
      </c>
      <c r="H3274" s="149" t="s">
        <v>132</v>
      </c>
      <c r="I3274" s="149" t="s">
        <v>430</v>
      </c>
      <c r="J3274" s="151">
        <v>3013962</v>
      </c>
      <c r="K3274" s="39"/>
      <c r="L3274" s="146"/>
      <c r="N3274" s="119"/>
    </row>
    <row r="3275" spans="1:14" s="17" customFormat="1" x14ac:dyDescent="0.25">
      <c r="A3275" s="145">
        <v>44631</v>
      </c>
      <c r="B3275" s="148" t="s">
        <v>58</v>
      </c>
      <c r="C3275" s="148" t="s">
        <v>58</v>
      </c>
      <c r="D3275" s="149" t="s">
        <v>247</v>
      </c>
      <c r="E3275" s="149" t="s">
        <v>105</v>
      </c>
      <c r="F3275" s="149" t="s">
        <v>236</v>
      </c>
      <c r="G3275" s="150" t="str">
        <f>VLOOKUP(Repository_table[[#This Row],[Country of Destination]],$T$11:$U$47,2,)</f>
        <v>Europe and Central Asia</v>
      </c>
      <c r="H3275" s="149" t="s">
        <v>83</v>
      </c>
      <c r="I3275" s="149" t="s">
        <v>265</v>
      </c>
      <c r="J3275" s="151">
        <v>3753992</v>
      </c>
      <c r="K3275" s="39"/>
      <c r="L3275" s="146"/>
      <c r="N3275" s="119"/>
    </row>
    <row r="3276" spans="1:14" s="17" customFormat="1" x14ac:dyDescent="0.25">
      <c r="A3276" s="145">
        <v>44632</v>
      </c>
      <c r="B3276" s="148" t="s">
        <v>385</v>
      </c>
      <c r="C3276" s="148" t="s">
        <v>457</v>
      </c>
      <c r="D3276" s="149" t="s">
        <v>412</v>
      </c>
      <c r="E3276" s="149" t="s">
        <v>105</v>
      </c>
      <c r="F3276" s="149" t="s">
        <v>200</v>
      </c>
      <c r="G3276" s="150" t="str">
        <f>VLOOKUP(Repository_table[[#This Row],[Country of Destination]],$T$11:$U$47,2,)</f>
        <v>Europe and Central Asia</v>
      </c>
      <c r="H3276" s="149" t="s">
        <v>442</v>
      </c>
      <c r="I3276" s="149" t="s">
        <v>386</v>
      </c>
      <c r="J3276" s="151">
        <v>3607392</v>
      </c>
      <c r="K3276" s="39"/>
      <c r="L3276" s="146"/>
      <c r="N3276" s="119"/>
    </row>
    <row r="3277" spans="1:14" s="17" customFormat="1" ht="25" x14ac:dyDescent="0.25">
      <c r="A3277" s="145">
        <v>44632</v>
      </c>
      <c r="B3277" s="148" t="s">
        <v>433</v>
      </c>
      <c r="C3277" s="148" t="s">
        <v>458</v>
      </c>
      <c r="D3277" s="149" t="s">
        <v>543</v>
      </c>
      <c r="E3277" s="149" t="s">
        <v>105</v>
      </c>
      <c r="F3277" s="149" t="s">
        <v>193</v>
      </c>
      <c r="G3277" s="150" t="str">
        <f>VLOOKUP(Repository_table[[#This Row],[Country of Destination]],$T$11:$U$47,2,)</f>
        <v>Europe and Central Asia</v>
      </c>
      <c r="H3277" s="149" t="s">
        <v>653</v>
      </c>
      <c r="I3277" s="149" t="s">
        <v>430</v>
      </c>
      <c r="J3277" s="151">
        <v>3328663</v>
      </c>
      <c r="K3277" s="39"/>
      <c r="L3277" s="146"/>
      <c r="N3277" s="119"/>
    </row>
    <row r="3278" spans="1:14" s="17" customFormat="1" x14ac:dyDescent="0.25">
      <c r="A3278" s="145">
        <v>44632</v>
      </c>
      <c r="B3278" s="148" t="s">
        <v>58</v>
      </c>
      <c r="C3278" s="148" t="s">
        <v>58</v>
      </c>
      <c r="D3278" s="149" t="s">
        <v>247</v>
      </c>
      <c r="E3278" s="149" t="s">
        <v>105</v>
      </c>
      <c r="F3278" s="149" t="s">
        <v>121</v>
      </c>
      <c r="G3278" s="150" t="str">
        <f>VLOOKUP(Repository_table[[#This Row],[Country of Destination]],$T$11:$U$47,2,)</f>
        <v>Europe and Central Asia</v>
      </c>
      <c r="H3278" s="149" t="s">
        <v>532</v>
      </c>
      <c r="I3278" s="149" t="s">
        <v>265</v>
      </c>
      <c r="J3278" s="151">
        <v>3709745</v>
      </c>
      <c r="K3278" s="39"/>
      <c r="L3278" s="146"/>
      <c r="N3278" s="119"/>
    </row>
    <row r="3279" spans="1:14" s="17" customFormat="1" x14ac:dyDescent="0.25">
      <c r="A3279" s="145">
        <v>44632</v>
      </c>
      <c r="B3279" s="148" t="s">
        <v>58</v>
      </c>
      <c r="C3279" s="148" t="s">
        <v>58</v>
      </c>
      <c r="D3279" s="149" t="s">
        <v>247</v>
      </c>
      <c r="E3279" s="149" t="s">
        <v>105</v>
      </c>
      <c r="F3279" s="149" t="s">
        <v>121</v>
      </c>
      <c r="G3279" s="150" t="str">
        <f>VLOOKUP(Repository_table[[#This Row],[Country of Destination]],$T$11:$U$47,2,)</f>
        <v>Europe and Central Asia</v>
      </c>
      <c r="H3279" s="149" t="s">
        <v>344</v>
      </c>
      <c r="I3279" s="149" t="s">
        <v>265</v>
      </c>
      <c r="J3279" s="151">
        <v>3557838</v>
      </c>
      <c r="K3279" s="39"/>
      <c r="L3279" s="146"/>
      <c r="N3279" s="119"/>
    </row>
    <row r="3280" spans="1:14" s="17" customFormat="1" ht="25" x14ac:dyDescent="0.25">
      <c r="A3280" s="145">
        <v>44633</v>
      </c>
      <c r="B3280" s="148" t="s">
        <v>296</v>
      </c>
      <c r="C3280" s="148" t="s">
        <v>297</v>
      </c>
      <c r="D3280" s="149" t="s">
        <v>401</v>
      </c>
      <c r="E3280" s="149" t="s">
        <v>105</v>
      </c>
      <c r="F3280" s="149" t="s">
        <v>365</v>
      </c>
      <c r="G3280" s="150" t="str">
        <f>VLOOKUP(Repository_table[[#This Row],[Country of Destination]],$T$11:$U$47,2,)</f>
        <v>Europe and Central Asia</v>
      </c>
      <c r="H3280" s="149" t="s">
        <v>652</v>
      </c>
      <c r="I3280" s="149" t="s">
        <v>300</v>
      </c>
      <c r="J3280" s="151">
        <v>3551427</v>
      </c>
      <c r="K3280" s="39"/>
      <c r="L3280" s="146"/>
      <c r="N3280" s="119"/>
    </row>
    <row r="3281" spans="1:14" s="17" customFormat="1" ht="25" x14ac:dyDescent="0.25">
      <c r="A3281" s="145">
        <v>44633</v>
      </c>
      <c r="B3281" s="148" t="s">
        <v>296</v>
      </c>
      <c r="C3281" s="148" t="s">
        <v>297</v>
      </c>
      <c r="D3281" s="149" t="s">
        <v>401</v>
      </c>
      <c r="E3281" s="149" t="s">
        <v>105</v>
      </c>
      <c r="F3281" s="149" t="s">
        <v>236</v>
      </c>
      <c r="G3281" s="150" t="str">
        <f>VLOOKUP(Repository_table[[#This Row],[Country of Destination]],$T$11:$U$47,2,)</f>
        <v>Europe and Central Asia</v>
      </c>
      <c r="H3281" s="149" t="s">
        <v>607</v>
      </c>
      <c r="I3281" s="149" t="s">
        <v>300</v>
      </c>
      <c r="J3281" s="151">
        <v>3698065</v>
      </c>
      <c r="K3281" s="39"/>
      <c r="L3281" s="146"/>
      <c r="N3281" s="119"/>
    </row>
    <row r="3282" spans="1:14" s="17" customFormat="1" ht="25" x14ac:dyDescent="0.25">
      <c r="A3282" s="145">
        <v>44633</v>
      </c>
      <c r="B3282" s="148" t="s">
        <v>433</v>
      </c>
      <c r="C3282" s="148" t="s">
        <v>458</v>
      </c>
      <c r="D3282" s="149" t="s">
        <v>543</v>
      </c>
      <c r="E3282" s="149" t="s">
        <v>105</v>
      </c>
      <c r="F3282" s="149" t="s">
        <v>106</v>
      </c>
      <c r="G3282" s="150" t="str">
        <f>VLOOKUP(Repository_table[[#This Row],[Country of Destination]],$T$11:$U$47,2,)</f>
        <v>Europe and Central Asia</v>
      </c>
      <c r="H3282" s="149" t="s">
        <v>562</v>
      </c>
      <c r="I3282" s="149" t="s">
        <v>430</v>
      </c>
      <c r="J3282" s="151">
        <v>2596232</v>
      </c>
      <c r="K3282" s="39"/>
      <c r="L3282" s="146"/>
      <c r="N3282" s="119"/>
    </row>
    <row r="3283" spans="1:14" s="17" customFormat="1" x14ac:dyDescent="0.25">
      <c r="A3283" s="145">
        <v>44634</v>
      </c>
      <c r="B3283" s="148" t="s">
        <v>385</v>
      </c>
      <c r="C3283" s="148" t="s">
        <v>456</v>
      </c>
      <c r="D3283" s="149" t="s">
        <v>412</v>
      </c>
      <c r="E3283" s="149" t="s">
        <v>105</v>
      </c>
      <c r="F3283" s="149" t="s">
        <v>121</v>
      </c>
      <c r="G3283" s="150" t="str">
        <f>VLOOKUP(Repository_table[[#This Row],[Country of Destination]],$T$11:$U$47,2,)</f>
        <v>Europe and Central Asia</v>
      </c>
      <c r="H3283" s="149" t="s">
        <v>634</v>
      </c>
      <c r="I3283" s="149" t="s">
        <v>386</v>
      </c>
      <c r="J3283" s="151">
        <v>3232257</v>
      </c>
      <c r="K3283" s="39"/>
      <c r="L3283" s="146" t="s">
        <v>57</v>
      </c>
      <c r="N3283" s="119"/>
    </row>
    <row r="3284" spans="1:14" s="17" customFormat="1" x14ac:dyDescent="0.25">
      <c r="A3284" s="145">
        <v>44634</v>
      </c>
      <c r="B3284" s="148" t="s">
        <v>385</v>
      </c>
      <c r="C3284" s="148" t="s">
        <v>456</v>
      </c>
      <c r="D3284" s="149" t="s">
        <v>412</v>
      </c>
      <c r="E3284" s="149" t="s">
        <v>105</v>
      </c>
      <c r="F3284" s="149" t="s">
        <v>193</v>
      </c>
      <c r="G3284" s="150" t="str">
        <f>VLOOKUP(Repository_table[[#This Row],[Country of Destination]],$T$11:$U$47,2,)</f>
        <v>Europe and Central Asia</v>
      </c>
      <c r="H3284" s="149" t="s">
        <v>634</v>
      </c>
      <c r="I3284" s="149" t="s">
        <v>386</v>
      </c>
      <c r="J3284" s="151">
        <v>126065</v>
      </c>
      <c r="K3284" s="39"/>
      <c r="L3284" s="146" t="s">
        <v>57</v>
      </c>
      <c r="N3284" s="119"/>
    </row>
    <row r="3285" spans="1:14" s="17" customFormat="1" x14ac:dyDescent="0.25">
      <c r="A3285" s="145">
        <v>44634</v>
      </c>
      <c r="B3285" s="148" t="s">
        <v>58</v>
      </c>
      <c r="C3285" s="148" t="s">
        <v>58</v>
      </c>
      <c r="D3285" s="149" t="s">
        <v>247</v>
      </c>
      <c r="E3285" s="149" t="s">
        <v>105</v>
      </c>
      <c r="F3285" s="149" t="s">
        <v>236</v>
      </c>
      <c r="G3285" s="150" t="str">
        <f>VLOOKUP(Repository_table[[#This Row],[Country of Destination]],$T$11:$U$47,2,)</f>
        <v>Europe and Central Asia</v>
      </c>
      <c r="H3285" s="149" t="s">
        <v>623</v>
      </c>
      <c r="I3285" s="149" t="s">
        <v>265</v>
      </c>
      <c r="J3285" s="151">
        <v>3669162</v>
      </c>
      <c r="K3285" s="39"/>
      <c r="L3285" s="146"/>
      <c r="N3285" s="119"/>
    </row>
    <row r="3286" spans="1:14" s="17" customFormat="1" x14ac:dyDescent="0.25">
      <c r="A3286" s="145">
        <v>44634</v>
      </c>
      <c r="B3286" s="148" t="s">
        <v>58</v>
      </c>
      <c r="C3286" s="148" t="s">
        <v>58</v>
      </c>
      <c r="D3286" s="149" t="s">
        <v>247</v>
      </c>
      <c r="E3286" s="149" t="s">
        <v>105</v>
      </c>
      <c r="F3286" s="149" t="s">
        <v>106</v>
      </c>
      <c r="G3286" s="150" t="str">
        <f>VLOOKUP(Repository_table[[#This Row],[Country of Destination]],$T$11:$U$47,2,)</f>
        <v>Europe and Central Asia</v>
      </c>
      <c r="H3286" s="149" t="s">
        <v>493</v>
      </c>
      <c r="I3286" s="149" t="s">
        <v>265</v>
      </c>
      <c r="J3286" s="151">
        <v>2937064</v>
      </c>
      <c r="K3286" s="39"/>
      <c r="L3286" s="146" t="s">
        <v>57</v>
      </c>
      <c r="N3286" s="119"/>
    </row>
    <row r="3287" spans="1:14" s="17" customFormat="1" x14ac:dyDescent="0.25">
      <c r="A3287" s="145">
        <v>44634</v>
      </c>
      <c r="B3287" s="148" t="s">
        <v>58</v>
      </c>
      <c r="C3287" s="148" t="s">
        <v>58</v>
      </c>
      <c r="D3287" s="149" t="s">
        <v>247</v>
      </c>
      <c r="E3287" s="149" t="s">
        <v>105</v>
      </c>
      <c r="F3287" s="149" t="s">
        <v>298</v>
      </c>
      <c r="G3287" s="150" t="str">
        <f>VLOOKUP(Repository_table[[#This Row],[Country of Destination]],$T$11:$U$47,2,)</f>
        <v>Europe and Central Asia</v>
      </c>
      <c r="H3287" s="149" t="s">
        <v>493</v>
      </c>
      <c r="I3287" s="149" t="s">
        <v>265</v>
      </c>
      <c r="J3287" s="151">
        <v>773295</v>
      </c>
      <c r="K3287" s="39"/>
      <c r="L3287" s="146" t="s">
        <v>57</v>
      </c>
      <c r="N3287" s="119"/>
    </row>
    <row r="3288" spans="1:14" s="17" customFormat="1" x14ac:dyDescent="0.25">
      <c r="A3288" s="145">
        <v>44635</v>
      </c>
      <c r="B3288" s="148" t="s">
        <v>385</v>
      </c>
      <c r="C3288" s="148" t="s">
        <v>484</v>
      </c>
      <c r="D3288" s="149" t="s">
        <v>412</v>
      </c>
      <c r="E3288" s="149" t="s">
        <v>105</v>
      </c>
      <c r="F3288" s="149" t="s">
        <v>78</v>
      </c>
      <c r="G3288" s="150" t="str">
        <f>VLOOKUP(Repository_table[[#This Row],[Country of Destination]],$T$11:$U$47,2,)</f>
        <v>East Asia and Pacific</v>
      </c>
      <c r="H3288" s="149" t="s">
        <v>580</v>
      </c>
      <c r="I3288" s="149" t="s">
        <v>386</v>
      </c>
      <c r="J3288" s="151">
        <v>3672142</v>
      </c>
      <c r="K3288" s="39"/>
      <c r="L3288" s="146"/>
      <c r="N3288" s="119"/>
    </row>
    <row r="3289" spans="1:14" s="17" customFormat="1" ht="25" x14ac:dyDescent="0.25">
      <c r="A3289" s="145">
        <v>44635</v>
      </c>
      <c r="B3289" s="148" t="s">
        <v>296</v>
      </c>
      <c r="C3289" s="148" t="s">
        <v>297</v>
      </c>
      <c r="D3289" s="149" t="s">
        <v>401</v>
      </c>
      <c r="E3289" s="149" t="s">
        <v>105</v>
      </c>
      <c r="F3289" s="149" t="s">
        <v>66</v>
      </c>
      <c r="G3289" s="150" t="str">
        <f>VLOOKUP(Repository_table[[#This Row],[Country of Destination]],$T$11:$U$47,2,)</f>
        <v>Europe and Central Asia</v>
      </c>
      <c r="H3289" s="149" t="s">
        <v>528</v>
      </c>
      <c r="I3289" s="149" t="s">
        <v>300</v>
      </c>
      <c r="J3289" s="151">
        <v>3711637</v>
      </c>
      <c r="K3289" s="39"/>
      <c r="L3289" s="146"/>
      <c r="N3289" s="119"/>
    </row>
    <row r="3290" spans="1:14" s="17" customFormat="1" x14ac:dyDescent="0.25">
      <c r="A3290" s="145">
        <v>44635</v>
      </c>
      <c r="B3290" s="148" t="s">
        <v>58</v>
      </c>
      <c r="C3290" s="148" t="s">
        <v>58</v>
      </c>
      <c r="D3290" s="149" t="s">
        <v>247</v>
      </c>
      <c r="E3290" s="149" t="s">
        <v>105</v>
      </c>
      <c r="F3290" s="149" t="s">
        <v>121</v>
      </c>
      <c r="G3290" s="150" t="str">
        <f>VLOOKUP(Repository_table[[#This Row],[Country of Destination]],$T$11:$U$47,2,)</f>
        <v>Europe and Central Asia</v>
      </c>
      <c r="H3290" s="149" t="s">
        <v>600</v>
      </c>
      <c r="I3290" s="149" t="s">
        <v>265</v>
      </c>
      <c r="J3290" s="151">
        <v>3258239</v>
      </c>
      <c r="K3290" s="39"/>
      <c r="L3290" s="146"/>
      <c r="N3290" s="119"/>
    </row>
    <row r="3291" spans="1:14" s="17" customFormat="1" x14ac:dyDescent="0.25">
      <c r="A3291" s="145">
        <v>44636</v>
      </c>
      <c r="B3291" s="148" t="s">
        <v>521</v>
      </c>
      <c r="C3291" s="148" t="s">
        <v>208</v>
      </c>
      <c r="D3291" s="149" t="s">
        <v>257</v>
      </c>
      <c r="E3291" s="149" t="s">
        <v>105</v>
      </c>
      <c r="F3291" s="149" t="s">
        <v>193</v>
      </c>
      <c r="G3291" s="150" t="str">
        <f>VLOOKUP(Repository_table[[#This Row],[Country of Destination]],$T$11:$U$47,2,)</f>
        <v>Europe and Central Asia</v>
      </c>
      <c r="H3291" s="149" t="s">
        <v>177</v>
      </c>
      <c r="I3291" s="149" t="s">
        <v>258</v>
      </c>
      <c r="J3291" s="151">
        <v>732408</v>
      </c>
      <c r="K3291" s="39"/>
      <c r="L3291" s="146" t="s">
        <v>57</v>
      </c>
      <c r="N3291" s="119"/>
    </row>
    <row r="3292" spans="1:14" s="17" customFormat="1" x14ac:dyDescent="0.25">
      <c r="A3292" s="145">
        <v>44636</v>
      </c>
      <c r="B3292" s="148" t="s">
        <v>521</v>
      </c>
      <c r="C3292" s="148" t="s">
        <v>208</v>
      </c>
      <c r="D3292" s="149" t="s">
        <v>257</v>
      </c>
      <c r="E3292" s="149" t="s">
        <v>105</v>
      </c>
      <c r="F3292" s="149" t="s">
        <v>106</v>
      </c>
      <c r="G3292" s="150" t="str">
        <f>VLOOKUP(Repository_table[[#This Row],[Country of Destination]],$T$11:$U$47,2,)</f>
        <v>Europe and Central Asia</v>
      </c>
      <c r="H3292" s="149" t="s">
        <v>177</v>
      </c>
      <c r="I3292" s="149" t="s">
        <v>258</v>
      </c>
      <c r="J3292" s="151">
        <v>2760652</v>
      </c>
      <c r="K3292" s="39"/>
      <c r="L3292" s="146" t="s">
        <v>57</v>
      </c>
      <c r="N3292" s="119"/>
    </row>
    <row r="3293" spans="1:14" s="17" customFormat="1" ht="25" x14ac:dyDescent="0.25">
      <c r="A3293" s="145">
        <v>44636</v>
      </c>
      <c r="B3293" s="148" t="s">
        <v>433</v>
      </c>
      <c r="C3293" s="148" t="s">
        <v>458</v>
      </c>
      <c r="D3293" s="149" t="s">
        <v>543</v>
      </c>
      <c r="E3293" s="149" t="s">
        <v>105</v>
      </c>
      <c r="F3293" s="149" t="s">
        <v>200</v>
      </c>
      <c r="G3293" s="150" t="str">
        <f>VLOOKUP(Repository_table[[#This Row],[Country of Destination]],$T$11:$U$47,2,)</f>
        <v>Europe and Central Asia</v>
      </c>
      <c r="H3293" s="149" t="s">
        <v>588</v>
      </c>
      <c r="I3293" s="149" t="s">
        <v>430</v>
      </c>
      <c r="J3293" s="151">
        <v>3690750</v>
      </c>
      <c r="K3293" s="39"/>
      <c r="L3293" s="146"/>
      <c r="N3293" s="119"/>
    </row>
    <row r="3294" spans="1:14" s="17" customFormat="1" x14ac:dyDescent="0.25">
      <c r="A3294" s="145">
        <v>44636</v>
      </c>
      <c r="B3294" s="148" t="s">
        <v>58</v>
      </c>
      <c r="C3294" s="148" t="s">
        <v>58</v>
      </c>
      <c r="D3294" s="149" t="s">
        <v>247</v>
      </c>
      <c r="E3294" s="149" t="s">
        <v>105</v>
      </c>
      <c r="F3294" s="149" t="s">
        <v>121</v>
      </c>
      <c r="G3294" s="150" t="str">
        <f>VLOOKUP(Repository_table[[#This Row],[Country of Destination]],$T$11:$U$47,2,)</f>
        <v>Europe and Central Asia</v>
      </c>
      <c r="H3294" s="149" t="s">
        <v>111</v>
      </c>
      <c r="I3294" s="149" t="s">
        <v>265</v>
      </c>
      <c r="J3294" s="151">
        <v>3556030</v>
      </c>
      <c r="K3294" s="39"/>
      <c r="L3294" s="146"/>
      <c r="N3294" s="119"/>
    </row>
    <row r="3295" spans="1:14" s="17" customFormat="1" ht="25" x14ac:dyDescent="0.25">
      <c r="A3295" s="145">
        <v>44637</v>
      </c>
      <c r="B3295" s="148" t="s">
        <v>296</v>
      </c>
      <c r="C3295" s="148" t="s">
        <v>297</v>
      </c>
      <c r="D3295" s="149" t="s">
        <v>401</v>
      </c>
      <c r="E3295" s="149" t="s">
        <v>105</v>
      </c>
      <c r="F3295" s="149" t="s">
        <v>65</v>
      </c>
      <c r="G3295" s="150" t="str">
        <f>VLOOKUP(Repository_table[[#This Row],[Country of Destination]],$T$11:$U$47,2,)</f>
        <v>South Asia</v>
      </c>
      <c r="H3295" s="149" t="s">
        <v>636</v>
      </c>
      <c r="I3295" s="149" t="s">
        <v>300</v>
      </c>
      <c r="J3295" s="151">
        <v>3418548</v>
      </c>
      <c r="K3295" s="39"/>
      <c r="L3295" s="146"/>
      <c r="N3295" s="119"/>
    </row>
    <row r="3296" spans="1:14" s="17" customFormat="1" x14ac:dyDescent="0.25">
      <c r="A3296" s="145">
        <v>44637</v>
      </c>
      <c r="B3296" s="148" t="s">
        <v>58</v>
      </c>
      <c r="C3296" s="148" t="s">
        <v>58</v>
      </c>
      <c r="D3296" s="149" t="s">
        <v>247</v>
      </c>
      <c r="E3296" s="149" t="s">
        <v>105</v>
      </c>
      <c r="F3296" s="149" t="s">
        <v>193</v>
      </c>
      <c r="G3296" s="150" t="str">
        <f>VLOOKUP(Repository_table[[#This Row],[Country of Destination]],$T$11:$U$47,2,)</f>
        <v>Europe and Central Asia</v>
      </c>
      <c r="H3296" s="149" t="s">
        <v>608</v>
      </c>
      <c r="I3296" s="149" t="s">
        <v>265</v>
      </c>
      <c r="J3296" s="151">
        <v>3310121</v>
      </c>
      <c r="K3296" s="39"/>
      <c r="L3296" s="146"/>
      <c r="N3296" s="119"/>
    </row>
    <row r="3297" spans="1:14" s="17" customFormat="1" x14ac:dyDescent="0.25">
      <c r="A3297" s="145">
        <v>44637</v>
      </c>
      <c r="B3297" s="148" t="s">
        <v>58</v>
      </c>
      <c r="C3297" s="148" t="s">
        <v>58</v>
      </c>
      <c r="D3297" s="149" t="s">
        <v>247</v>
      </c>
      <c r="E3297" s="149" t="s">
        <v>105</v>
      </c>
      <c r="F3297" s="149" t="s">
        <v>236</v>
      </c>
      <c r="G3297" s="150" t="str">
        <f>VLOOKUP(Repository_table[[#This Row],[Country of Destination]],$T$11:$U$47,2,)</f>
        <v>Europe and Central Asia</v>
      </c>
      <c r="H3297" s="149" t="s">
        <v>252</v>
      </c>
      <c r="I3297" s="149" t="s">
        <v>265</v>
      </c>
      <c r="J3297" s="151">
        <v>3796426</v>
      </c>
      <c r="K3297" s="39"/>
      <c r="L3297" s="146"/>
      <c r="N3297" s="119"/>
    </row>
    <row r="3298" spans="1:14" s="17" customFormat="1" x14ac:dyDescent="0.25">
      <c r="A3298" s="145">
        <v>44637</v>
      </c>
      <c r="B3298" s="148" t="s">
        <v>654</v>
      </c>
      <c r="C3298" s="148" t="s">
        <v>654</v>
      </c>
      <c r="D3298" s="149" t="s">
        <v>655</v>
      </c>
      <c r="E3298" s="149" t="s">
        <v>105</v>
      </c>
      <c r="F3298" s="149" t="s">
        <v>78</v>
      </c>
      <c r="G3298" s="150" t="str">
        <f>VLOOKUP(Repository_table[[#This Row],[Country of Destination]],$T$11:$U$47,2,)</f>
        <v>East Asia and Pacific</v>
      </c>
      <c r="H3298" s="149" t="s">
        <v>469</v>
      </c>
      <c r="I3298" s="149" t="s">
        <v>386</v>
      </c>
      <c r="J3298" s="151">
        <v>3451299</v>
      </c>
      <c r="K3298" s="39"/>
      <c r="L3298" s="146" t="s">
        <v>358</v>
      </c>
      <c r="N3298" s="119"/>
    </row>
    <row r="3299" spans="1:14" s="17" customFormat="1" x14ac:dyDescent="0.25">
      <c r="A3299" s="145">
        <v>44638</v>
      </c>
      <c r="B3299" s="148" t="s">
        <v>385</v>
      </c>
      <c r="C3299" s="148" t="s">
        <v>457</v>
      </c>
      <c r="D3299" s="149" t="s">
        <v>412</v>
      </c>
      <c r="E3299" s="149" t="s">
        <v>105</v>
      </c>
      <c r="F3299" s="149" t="s">
        <v>78</v>
      </c>
      <c r="G3299" s="150" t="str">
        <f>VLOOKUP(Repository_table[[#This Row],[Country of Destination]],$T$11:$U$47,2,)</f>
        <v>East Asia and Pacific</v>
      </c>
      <c r="H3299" s="149" t="s">
        <v>387</v>
      </c>
      <c r="I3299" s="149" t="s">
        <v>386</v>
      </c>
      <c r="J3299" s="151">
        <v>3755213</v>
      </c>
      <c r="K3299" s="39"/>
      <c r="L3299" s="146"/>
      <c r="N3299" s="119"/>
    </row>
    <row r="3300" spans="1:14" s="17" customFormat="1" ht="25" x14ac:dyDescent="0.25">
      <c r="A3300" s="145">
        <v>44638</v>
      </c>
      <c r="B3300" s="148" t="s">
        <v>433</v>
      </c>
      <c r="C3300" s="148" t="s">
        <v>458</v>
      </c>
      <c r="D3300" s="149" t="s">
        <v>543</v>
      </c>
      <c r="E3300" s="149" t="s">
        <v>105</v>
      </c>
      <c r="F3300" s="149" t="s">
        <v>193</v>
      </c>
      <c r="G3300" s="150" t="str">
        <f>VLOOKUP(Repository_table[[#This Row],[Country of Destination]],$T$11:$U$47,2,)</f>
        <v>Europe and Central Asia</v>
      </c>
      <c r="H3300" s="149" t="s">
        <v>468</v>
      </c>
      <c r="I3300" s="149" t="s">
        <v>430</v>
      </c>
      <c r="J3300" s="151">
        <v>3676291</v>
      </c>
      <c r="K3300" s="39"/>
      <c r="L3300" s="146"/>
      <c r="N3300" s="119"/>
    </row>
    <row r="3301" spans="1:14" s="17" customFormat="1" x14ac:dyDescent="0.25">
      <c r="A3301" s="145">
        <v>44638</v>
      </c>
      <c r="B3301" s="148" t="s">
        <v>58</v>
      </c>
      <c r="C3301" s="148" t="s">
        <v>58</v>
      </c>
      <c r="D3301" s="149" t="s">
        <v>247</v>
      </c>
      <c r="E3301" s="149" t="s">
        <v>105</v>
      </c>
      <c r="F3301" s="149" t="s">
        <v>365</v>
      </c>
      <c r="G3301" s="150" t="str">
        <f>VLOOKUP(Repository_table[[#This Row],[Country of Destination]],$T$11:$U$47,2,)</f>
        <v>Europe and Central Asia</v>
      </c>
      <c r="H3301" s="149" t="s">
        <v>517</v>
      </c>
      <c r="I3301" s="149" t="s">
        <v>265</v>
      </c>
      <c r="J3301" s="151">
        <v>3643800</v>
      </c>
      <c r="K3301" s="39"/>
      <c r="L3301" s="146"/>
      <c r="N3301" s="119"/>
    </row>
    <row r="3302" spans="1:14" s="17" customFormat="1" ht="25" x14ac:dyDescent="0.25">
      <c r="A3302" s="145">
        <v>44639</v>
      </c>
      <c r="B3302" s="148" t="s">
        <v>296</v>
      </c>
      <c r="C3302" s="148" t="s">
        <v>297</v>
      </c>
      <c r="D3302" s="149" t="s">
        <v>401</v>
      </c>
      <c r="E3302" s="149" t="s">
        <v>105</v>
      </c>
      <c r="F3302" s="149" t="s">
        <v>236</v>
      </c>
      <c r="G3302" s="150" t="str">
        <f>VLOOKUP(Repository_table[[#This Row],[Country of Destination]],$T$11:$U$47,2,)</f>
        <v>Europe and Central Asia</v>
      </c>
      <c r="H3302" s="149" t="s">
        <v>183</v>
      </c>
      <c r="I3302" s="149" t="s">
        <v>300</v>
      </c>
      <c r="J3302" s="151">
        <v>3720437</v>
      </c>
      <c r="K3302" s="39"/>
      <c r="L3302" s="146"/>
      <c r="N3302" s="119"/>
    </row>
    <row r="3303" spans="1:14" s="17" customFormat="1" x14ac:dyDescent="0.25">
      <c r="A3303" s="145">
        <v>44639</v>
      </c>
      <c r="B3303" s="148" t="s">
        <v>521</v>
      </c>
      <c r="C3303" s="148" t="s">
        <v>207</v>
      </c>
      <c r="D3303" s="149" t="s">
        <v>257</v>
      </c>
      <c r="E3303" s="149" t="s">
        <v>105</v>
      </c>
      <c r="F3303" s="149" t="s">
        <v>193</v>
      </c>
      <c r="G3303" s="150" t="str">
        <f>VLOOKUP(Repository_table[[#This Row],[Country of Destination]],$T$11:$U$47,2,)</f>
        <v>Europe and Central Asia</v>
      </c>
      <c r="H3303" s="149" t="s">
        <v>291</v>
      </c>
      <c r="I3303" s="149" t="s">
        <v>258</v>
      </c>
      <c r="J3303" s="151">
        <v>3294094</v>
      </c>
      <c r="K3303" s="39"/>
      <c r="L3303" s="146"/>
      <c r="N3303" s="119"/>
    </row>
    <row r="3304" spans="1:14" s="17" customFormat="1" ht="25" x14ac:dyDescent="0.25">
      <c r="A3304" s="145">
        <v>44639</v>
      </c>
      <c r="B3304" s="148" t="s">
        <v>433</v>
      </c>
      <c r="C3304" s="148" t="s">
        <v>458</v>
      </c>
      <c r="D3304" s="149" t="s">
        <v>543</v>
      </c>
      <c r="E3304" s="149" t="s">
        <v>105</v>
      </c>
      <c r="F3304" s="149" t="s">
        <v>533</v>
      </c>
      <c r="G3304" s="150" t="str">
        <f>VLOOKUP(Repository_table[[#This Row],[Country of Destination]],$T$11:$U$47,2,)</f>
        <v>Europe and Central Asia</v>
      </c>
      <c r="H3304" s="149" t="s">
        <v>140</v>
      </c>
      <c r="I3304" s="149" t="s">
        <v>430</v>
      </c>
      <c r="J3304" s="151">
        <v>3357766</v>
      </c>
      <c r="K3304" s="39"/>
      <c r="L3304" s="146"/>
      <c r="N3304" s="119"/>
    </row>
    <row r="3305" spans="1:14" s="17" customFormat="1" x14ac:dyDescent="0.25">
      <c r="A3305" s="145">
        <v>44639</v>
      </c>
      <c r="B3305" s="148" t="s">
        <v>58</v>
      </c>
      <c r="C3305" s="148" t="s">
        <v>58</v>
      </c>
      <c r="D3305" s="149" t="s">
        <v>247</v>
      </c>
      <c r="E3305" s="149" t="s">
        <v>105</v>
      </c>
      <c r="F3305" s="149" t="s">
        <v>200</v>
      </c>
      <c r="G3305" s="150" t="str">
        <f>VLOOKUP(Repository_table[[#This Row],[Country of Destination]],$T$11:$U$47,2,)</f>
        <v>Europe and Central Asia</v>
      </c>
      <c r="H3305" s="149" t="s">
        <v>568</v>
      </c>
      <c r="I3305" s="149" t="s">
        <v>265</v>
      </c>
      <c r="J3305" s="151">
        <v>3678647</v>
      </c>
      <c r="K3305" s="39"/>
      <c r="L3305" s="146"/>
      <c r="N3305" s="119"/>
    </row>
    <row r="3306" spans="1:14" s="17" customFormat="1" x14ac:dyDescent="0.25">
      <c r="A3306" s="145">
        <v>44639</v>
      </c>
      <c r="B3306" s="148" t="s">
        <v>462</v>
      </c>
      <c r="C3306" s="148" t="s">
        <v>86</v>
      </c>
      <c r="D3306" s="149" t="s">
        <v>526</v>
      </c>
      <c r="E3306" s="149" t="s">
        <v>105</v>
      </c>
      <c r="F3306" s="149" t="s">
        <v>236</v>
      </c>
      <c r="G3306" s="150" t="str">
        <f>VLOOKUP(Repository_table[[#This Row],[Country of Destination]],$T$11:$U$47,2,)</f>
        <v>Europe and Central Asia</v>
      </c>
      <c r="H3306" s="149" t="s">
        <v>515</v>
      </c>
      <c r="I3306" s="149" t="s">
        <v>301</v>
      </c>
      <c r="J3306" s="151">
        <v>3491245</v>
      </c>
      <c r="K3306" s="39"/>
      <c r="L3306" s="146"/>
      <c r="N3306" s="119"/>
    </row>
    <row r="3307" spans="1:14" s="17" customFormat="1" x14ac:dyDescent="0.25">
      <c r="A3307" s="145">
        <v>44640</v>
      </c>
      <c r="B3307" s="148" t="s">
        <v>385</v>
      </c>
      <c r="C3307" s="148" t="s">
        <v>484</v>
      </c>
      <c r="D3307" s="149" t="s">
        <v>475</v>
      </c>
      <c r="E3307" s="149" t="s">
        <v>105</v>
      </c>
      <c r="F3307" s="149" t="s">
        <v>181</v>
      </c>
      <c r="G3307" s="150" t="str">
        <f>VLOOKUP(Repository_table[[#This Row],[Country of Destination]],$T$11:$U$47,2,)</f>
        <v>Latin America and the Caribbean</v>
      </c>
      <c r="H3307" s="149" t="s">
        <v>337</v>
      </c>
      <c r="I3307" s="149" t="s">
        <v>386</v>
      </c>
      <c r="J3307" s="151">
        <v>3318887</v>
      </c>
      <c r="K3307" s="39"/>
      <c r="L3307" s="146"/>
      <c r="N3307" s="119"/>
    </row>
    <row r="3308" spans="1:14" s="17" customFormat="1" ht="25" x14ac:dyDescent="0.25">
      <c r="A3308" s="145">
        <v>44640</v>
      </c>
      <c r="B3308" s="148" t="s">
        <v>433</v>
      </c>
      <c r="C3308" s="148" t="s">
        <v>458</v>
      </c>
      <c r="D3308" s="149" t="s">
        <v>543</v>
      </c>
      <c r="E3308" s="149" t="s">
        <v>105</v>
      </c>
      <c r="F3308" s="149" t="s">
        <v>121</v>
      </c>
      <c r="G3308" s="150" t="str">
        <f>VLOOKUP(Repository_table[[#This Row],[Country of Destination]],$T$11:$U$47,2,)</f>
        <v>Europe and Central Asia</v>
      </c>
      <c r="H3308" s="149" t="s">
        <v>487</v>
      </c>
      <c r="I3308" s="149" t="s">
        <v>430</v>
      </c>
      <c r="J3308" s="151">
        <v>3812974</v>
      </c>
      <c r="K3308" s="39"/>
      <c r="L3308" s="146"/>
      <c r="N3308" s="119"/>
    </row>
    <row r="3309" spans="1:14" s="17" customFormat="1" x14ac:dyDescent="0.25">
      <c r="A3309" s="145">
        <v>44640</v>
      </c>
      <c r="B3309" s="148" t="s">
        <v>58</v>
      </c>
      <c r="C3309" s="148" t="s">
        <v>58</v>
      </c>
      <c r="D3309" s="149" t="s">
        <v>247</v>
      </c>
      <c r="E3309" s="149" t="s">
        <v>105</v>
      </c>
      <c r="F3309" s="149" t="s">
        <v>193</v>
      </c>
      <c r="G3309" s="150" t="str">
        <f>VLOOKUP(Repository_table[[#This Row],[Country of Destination]],$T$11:$U$47,2,)</f>
        <v>Europe and Central Asia</v>
      </c>
      <c r="H3309" s="149" t="s">
        <v>585</v>
      </c>
      <c r="I3309" s="149" t="s">
        <v>265</v>
      </c>
      <c r="J3309" s="151">
        <v>3663462</v>
      </c>
      <c r="K3309" s="39"/>
      <c r="L3309" s="146"/>
      <c r="N3309" s="119"/>
    </row>
    <row r="3310" spans="1:14" s="17" customFormat="1" ht="25" x14ac:dyDescent="0.25">
      <c r="A3310" s="145">
        <v>44641</v>
      </c>
      <c r="B3310" s="148" t="s">
        <v>296</v>
      </c>
      <c r="C3310" s="148" t="s">
        <v>297</v>
      </c>
      <c r="D3310" s="149" t="s">
        <v>401</v>
      </c>
      <c r="E3310" s="149" t="s">
        <v>105</v>
      </c>
      <c r="F3310" s="149" t="s">
        <v>66</v>
      </c>
      <c r="G3310" s="150" t="str">
        <f>VLOOKUP(Repository_table[[#This Row],[Country of Destination]],$T$11:$U$47,2,)</f>
        <v>Europe and Central Asia</v>
      </c>
      <c r="H3310" s="149" t="s">
        <v>609</v>
      </c>
      <c r="I3310" s="149" t="s">
        <v>300</v>
      </c>
      <c r="J3310" s="151">
        <v>1130830</v>
      </c>
      <c r="K3310" s="39"/>
      <c r="L3310" s="146" t="s">
        <v>57</v>
      </c>
      <c r="N3310" s="119"/>
    </row>
    <row r="3311" spans="1:14" s="17" customFormat="1" ht="25" x14ac:dyDescent="0.25">
      <c r="A3311" s="145">
        <v>44641</v>
      </c>
      <c r="B3311" s="148" t="s">
        <v>296</v>
      </c>
      <c r="C3311" s="148" t="s">
        <v>297</v>
      </c>
      <c r="D3311" s="149" t="s">
        <v>401</v>
      </c>
      <c r="E3311" s="149" t="s">
        <v>105</v>
      </c>
      <c r="F3311" s="149" t="s">
        <v>360</v>
      </c>
      <c r="G3311" s="150" t="str">
        <f>VLOOKUP(Repository_table[[#This Row],[Country of Destination]],$T$11:$U$47,2,)</f>
        <v>East Asia and Pacific</v>
      </c>
      <c r="H3311" s="149" t="s">
        <v>609</v>
      </c>
      <c r="I3311" s="149" t="s">
        <v>300</v>
      </c>
      <c r="J3311" s="151">
        <v>2722288</v>
      </c>
      <c r="K3311" s="39"/>
      <c r="L3311" s="146" t="s">
        <v>57</v>
      </c>
      <c r="N3311" s="119"/>
    </row>
    <row r="3312" spans="1:14" s="17" customFormat="1" ht="25" x14ac:dyDescent="0.25">
      <c r="A3312" s="145">
        <v>44641</v>
      </c>
      <c r="B3312" s="148" t="s">
        <v>433</v>
      </c>
      <c r="C3312" s="148" t="s">
        <v>458</v>
      </c>
      <c r="D3312" s="149" t="s">
        <v>543</v>
      </c>
      <c r="E3312" s="149" t="s">
        <v>105</v>
      </c>
      <c r="F3312" s="149" t="s">
        <v>365</v>
      </c>
      <c r="G3312" s="150" t="str">
        <f>VLOOKUP(Repository_table[[#This Row],[Country of Destination]],$T$11:$U$47,2,)</f>
        <v>Europe and Central Asia</v>
      </c>
      <c r="H3312" s="149" t="s">
        <v>400</v>
      </c>
      <c r="I3312" s="149" t="s">
        <v>430</v>
      </c>
      <c r="J3312" s="151">
        <v>3586787</v>
      </c>
      <c r="K3312" s="39"/>
      <c r="L3312" s="146"/>
      <c r="N3312" s="119"/>
    </row>
    <row r="3313" spans="1:14" s="17" customFormat="1" x14ac:dyDescent="0.25">
      <c r="A3313" s="145">
        <v>44641</v>
      </c>
      <c r="B3313" s="148" t="s">
        <v>58</v>
      </c>
      <c r="C3313" s="148" t="s">
        <v>58</v>
      </c>
      <c r="D3313" s="149" t="s">
        <v>247</v>
      </c>
      <c r="E3313" s="149" t="s">
        <v>105</v>
      </c>
      <c r="F3313" s="149" t="s">
        <v>452</v>
      </c>
      <c r="G3313" s="150" t="str">
        <f>VLOOKUP(Repository_table[[#This Row],[Country of Destination]],$T$11:$U$47,2,)</f>
        <v>South Asia</v>
      </c>
      <c r="H3313" s="149" t="s">
        <v>159</v>
      </c>
      <c r="I3313" s="149" t="s">
        <v>265</v>
      </c>
      <c r="J3313" s="151">
        <v>3420968</v>
      </c>
      <c r="K3313" s="39"/>
      <c r="L3313" s="146"/>
      <c r="N3313" s="119"/>
    </row>
    <row r="3314" spans="1:14" s="17" customFormat="1" x14ac:dyDescent="0.25">
      <c r="A3314" s="145">
        <v>44642</v>
      </c>
      <c r="B3314" s="148" t="s">
        <v>385</v>
      </c>
      <c r="C3314" s="148" t="s">
        <v>457</v>
      </c>
      <c r="D3314" s="149" t="s">
        <v>412</v>
      </c>
      <c r="E3314" s="149" t="s">
        <v>105</v>
      </c>
      <c r="F3314" s="149" t="s">
        <v>121</v>
      </c>
      <c r="G3314" s="150" t="str">
        <f>VLOOKUP(Repository_table[[#This Row],[Country of Destination]],$T$11:$U$47,2,)</f>
        <v>Europe and Central Asia</v>
      </c>
      <c r="H3314" s="149" t="s">
        <v>203</v>
      </c>
      <c r="I3314" s="149" t="s">
        <v>386</v>
      </c>
      <c r="J3314" s="151">
        <v>3476070</v>
      </c>
      <c r="K3314" s="39"/>
      <c r="L3314" s="146"/>
      <c r="N3314" s="119"/>
    </row>
    <row r="3315" spans="1:14" s="17" customFormat="1" x14ac:dyDescent="0.25">
      <c r="A3315" s="145">
        <v>44642</v>
      </c>
      <c r="B3315" s="148" t="s">
        <v>385</v>
      </c>
      <c r="C3315" s="148" t="s">
        <v>457</v>
      </c>
      <c r="D3315" s="149" t="s">
        <v>412</v>
      </c>
      <c r="E3315" s="149" t="s">
        <v>105</v>
      </c>
      <c r="F3315" s="149" t="s">
        <v>121</v>
      </c>
      <c r="G3315" s="150" t="str">
        <f>VLOOKUP(Repository_table[[#This Row],[Country of Destination]],$T$11:$U$47,2,)</f>
        <v>Europe and Central Asia</v>
      </c>
      <c r="H3315" s="149" t="s">
        <v>367</v>
      </c>
      <c r="I3315" s="149" t="s">
        <v>386</v>
      </c>
      <c r="J3315" s="151">
        <v>3703830</v>
      </c>
      <c r="K3315" s="39"/>
      <c r="L3315" s="146"/>
      <c r="N3315" s="119"/>
    </row>
    <row r="3316" spans="1:14" s="17" customFormat="1" x14ac:dyDescent="0.25">
      <c r="A3316" s="145">
        <v>44642</v>
      </c>
      <c r="B3316" s="148" t="s">
        <v>58</v>
      </c>
      <c r="C3316" s="148" t="s">
        <v>58</v>
      </c>
      <c r="D3316" s="149" t="s">
        <v>650</v>
      </c>
      <c r="E3316" s="149" t="s">
        <v>105</v>
      </c>
      <c r="F3316" s="149" t="s">
        <v>121</v>
      </c>
      <c r="G3316" s="150" t="str">
        <f>VLOOKUP(Repository_table[[#This Row],[Country of Destination]],$T$11:$U$47,2,)</f>
        <v>Europe and Central Asia</v>
      </c>
      <c r="H3316" s="149" t="s">
        <v>549</v>
      </c>
      <c r="I3316" s="149" t="s">
        <v>265</v>
      </c>
      <c r="J3316" s="151">
        <v>3651952</v>
      </c>
      <c r="K3316" s="39"/>
      <c r="L3316" s="146"/>
      <c r="N3316" s="119"/>
    </row>
    <row r="3317" spans="1:14" s="17" customFormat="1" ht="25" x14ac:dyDescent="0.25">
      <c r="A3317" s="145">
        <v>44643</v>
      </c>
      <c r="B3317" s="148" t="s">
        <v>296</v>
      </c>
      <c r="C3317" s="148" t="s">
        <v>297</v>
      </c>
      <c r="D3317" s="149" t="s">
        <v>631</v>
      </c>
      <c r="E3317" s="149" t="s">
        <v>105</v>
      </c>
      <c r="F3317" s="149" t="s">
        <v>121</v>
      </c>
      <c r="G3317" s="150" t="str">
        <f>VLOOKUP(Repository_table[[#This Row],[Country of Destination]],$T$11:$U$47,2,)</f>
        <v>Europe and Central Asia</v>
      </c>
      <c r="H3317" s="149" t="s">
        <v>481</v>
      </c>
      <c r="I3317" s="149" t="s">
        <v>300</v>
      </c>
      <c r="J3317" s="151">
        <v>3445132</v>
      </c>
      <c r="K3317" s="39"/>
      <c r="L3317" s="146"/>
      <c r="N3317" s="119"/>
    </row>
    <row r="3318" spans="1:14" s="17" customFormat="1" x14ac:dyDescent="0.25">
      <c r="A3318" s="145">
        <v>44643</v>
      </c>
      <c r="B3318" s="148" t="s">
        <v>58</v>
      </c>
      <c r="C3318" s="148" t="s">
        <v>58</v>
      </c>
      <c r="D3318" s="149" t="s">
        <v>650</v>
      </c>
      <c r="E3318" s="149" t="s">
        <v>105</v>
      </c>
      <c r="F3318" s="149" t="s">
        <v>66</v>
      </c>
      <c r="G3318" s="150" t="str">
        <f>VLOOKUP(Repository_table[[#This Row],[Country of Destination]],$T$11:$U$47,2,)</f>
        <v>Europe and Central Asia</v>
      </c>
      <c r="H3318" s="149" t="s">
        <v>234</v>
      </c>
      <c r="I3318" s="149" t="s">
        <v>265</v>
      </c>
      <c r="J3318" s="151">
        <v>2939278</v>
      </c>
      <c r="K3318" s="39"/>
      <c r="L3318" s="146"/>
      <c r="N3318" s="119"/>
    </row>
    <row r="3319" spans="1:14" s="17" customFormat="1" ht="25" x14ac:dyDescent="0.25">
      <c r="A3319" s="145">
        <v>44644</v>
      </c>
      <c r="B3319" s="148" t="s">
        <v>296</v>
      </c>
      <c r="C3319" s="148" t="s">
        <v>297</v>
      </c>
      <c r="D3319" s="149" t="s">
        <v>631</v>
      </c>
      <c r="E3319" s="149" t="s">
        <v>105</v>
      </c>
      <c r="F3319" s="149" t="s">
        <v>236</v>
      </c>
      <c r="G3319" s="150" t="str">
        <f>VLOOKUP(Repository_table[[#This Row],[Country of Destination]],$T$11:$U$47,2,)</f>
        <v>Europe and Central Asia</v>
      </c>
      <c r="H3319" s="149" t="s">
        <v>425</v>
      </c>
      <c r="I3319" s="149" t="s">
        <v>300</v>
      </c>
      <c r="J3319" s="151">
        <v>3508843</v>
      </c>
      <c r="K3319" s="39"/>
      <c r="L3319" s="146"/>
      <c r="N3319" s="119"/>
    </row>
    <row r="3320" spans="1:14" s="17" customFormat="1" ht="25" x14ac:dyDescent="0.25">
      <c r="A3320" s="145">
        <v>44644</v>
      </c>
      <c r="B3320" s="148" t="s">
        <v>433</v>
      </c>
      <c r="C3320" s="148" t="s">
        <v>458</v>
      </c>
      <c r="D3320" s="149" t="s">
        <v>543</v>
      </c>
      <c r="E3320" s="149" t="s">
        <v>105</v>
      </c>
      <c r="F3320" s="149" t="s">
        <v>173</v>
      </c>
      <c r="G3320" s="150" t="str">
        <f>VLOOKUP(Repository_table[[#This Row],[Country of Destination]],$T$11:$U$47,2,)</f>
        <v>Latin America and the Caribbean</v>
      </c>
      <c r="H3320" s="149" t="s">
        <v>403</v>
      </c>
      <c r="I3320" s="149" t="s">
        <v>430</v>
      </c>
      <c r="J3320" s="151">
        <v>2235507</v>
      </c>
      <c r="K3320" s="39"/>
      <c r="L3320" s="146"/>
      <c r="N3320" s="119"/>
    </row>
    <row r="3321" spans="1:14" s="17" customFormat="1" x14ac:dyDescent="0.25">
      <c r="A3321" s="145">
        <v>44644</v>
      </c>
      <c r="B3321" s="148" t="s">
        <v>58</v>
      </c>
      <c r="C3321" s="148" t="s">
        <v>58</v>
      </c>
      <c r="D3321" s="149" t="s">
        <v>650</v>
      </c>
      <c r="E3321" s="149" t="s">
        <v>105</v>
      </c>
      <c r="F3321" s="149" t="s">
        <v>200</v>
      </c>
      <c r="G3321" s="150" t="str">
        <f>VLOOKUP(Repository_table[[#This Row],[Country of Destination]],$T$11:$U$47,2,)</f>
        <v>Europe and Central Asia</v>
      </c>
      <c r="H3321" s="149" t="s">
        <v>633</v>
      </c>
      <c r="I3321" s="149" t="s">
        <v>265</v>
      </c>
      <c r="J3321" s="151">
        <v>3497461</v>
      </c>
      <c r="K3321" s="39"/>
      <c r="L3321" s="146"/>
      <c r="N3321" s="119"/>
    </row>
    <row r="3322" spans="1:14" s="17" customFormat="1" x14ac:dyDescent="0.25">
      <c r="A3322" s="145">
        <v>44644</v>
      </c>
      <c r="B3322" s="148" t="s">
        <v>58</v>
      </c>
      <c r="C3322" s="148" t="s">
        <v>58</v>
      </c>
      <c r="D3322" s="149" t="s">
        <v>650</v>
      </c>
      <c r="E3322" s="149" t="s">
        <v>105</v>
      </c>
      <c r="F3322" s="149" t="s">
        <v>110</v>
      </c>
      <c r="G3322" s="150" t="str">
        <f>VLOOKUP(Repository_table[[#This Row],[Country of Destination]],$T$11:$U$47,2,)</f>
        <v>East Asia and Pacific</v>
      </c>
      <c r="H3322" s="149" t="s">
        <v>511</v>
      </c>
      <c r="I3322" s="149" t="s">
        <v>265</v>
      </c>
      <c r="J3322" s="151">
        <v>3695356</v>
      </c>
      <c r="K3322" s="39"/>
      <c r="L3322" s="146"/>
      <c r="N3322" s="119"/>
    </row>
    <row r="3323" spans="1:14" s="17" customFormat="1" x14ac:dyDescent="0.25">
      <c r="A3323" s="145">
        <v>44644</v>
      </c>
      <c r="B3323" s="148" t="s">
        <v>462</v>
      </c>
      <c r="C3323" s="148" t="s">
        <v>86</v>
      </c>
      <c r="D3323" s="149" t="s">
        <v>526</v>
      </c>
      <c r="E3323" s="149" t="s">
        <v>105</v>
      </c>
      <c r="F3323" s="149" t="s">
        <v>323</v>
      </c>
      <c r="G3323" s="150" t="str">
        <f>VLOOKUP(Repository_table[[#This Row],[Country of Destination]],$T$11:$U$47,2,)</f>
        <v>Europe and Central Asia</v>
      </c>
      <c r="H3323" s="149" t="s">
        <v>171</v>
      </c>
      <c r="I3323" s="149" t="s">
        <v>301</v>
      </c>
      <c r="J3323" s="151">
        <v>2272874</v>
      </c>
      <c r="K3323" s="39"/>
      <c r="L3323" s="146"/>
      <c r="N3323" s="119"/>
    </row>
    <row r="3324" spans="1:14" s="17" customFormat="1" x14ac:dyDescent="0.25">
      <c r="A3324" s="145">
        <v>44644</v>
      </c>
      <c r="B3324" s="148" t="s">
        <v>654</v>
      </c>
      <c r="C3324" s="148" t="s">
        <v>654</v>
      </c>
      <c r="D3324" s="149" t="s">
        <v>655</v>
      </c>
      <c r="E3324" s="149" t="s">
        <v>105</v>
      </c>
      <c r="F3324" s="149" t="s">
        <v>248</v>
      </c>
      <c r="G3324" s="150" t="str">
        <f>VLOOKUP(Repository_table[[#This Row],[Country of Destination]],$T$11:$U$47,2,)</f>
        <v>Europe and Central Asia</v>
      </c>
      <c r="H3324" s="149" t="s">
        <v>154</v>
      </c>
      <c r="I3324" s="149" t="s">
        <v>386</v>
      </c>
      <c r="J3324" s="151">
        <v>3701555</v>
      </c>
      <c r="K3324" s="39"/>
      <c r="L3324" s="146" t="s">
        <v>358</v>
      </c>
      <c r="N3324" s="119"/>
    </row>
    <row r="3325" spans="1:14" s="17" customFormat="1" x14ac:dyDescent="0.25">
      <c r="A3325" s="145">
        <v>44645</v>
      </c>
      <c r="B3325" s="148" t="s">
        <v>385</v>
      </c>
      <c r="C3325" s="148" t="s">
        <v>456</v>
      </c>
      <c r="D3325" s="149" t="s">
        <v>412</v>
      </c>
      <c r="E3325" s="149" t="s">
        <v>105</v>
      </c>
      <c r="F3325" s="149" t="s">
        <v>236</v>
      </c>
      <c r="G3325" s="150" t="str">
        <f>VLOOKUP(Repository_table[[#This Row],[Country of Destination]],$T$11:$U$47,2,)</f>
        <v>Europe and Central Asia</v>
      </c>
      <c r="H3325" s="149" t="s">
        <v>382</v>
      </c>
      <c r="I3325" s="149" t="s">
        <v>386</v>
      </c>
      <c r="J3325" s="151">
        <v>3692380</v>
      </c>
      <c r="K3325" s="39"/>
      <c r="L3325" s="146"/>
      <c r="N3325" s="119"/>
    </row>
    <row r="3326" spans="1:14" s="17" customFormat="1" ht="25" x14ac:dyDescent="0.25">
      <c r="A3326" s="145">
        <v>44646</v>
      </c>
      <c r="B3326" s="148" t="s">
        <v>296</v>
      </c>
      <c r="C3326" s="148" t="s">
        <v>297</v>
      </c>
      <c r="D3326" s="149" t="s">
        <v>402</v>
      </c>
      <c r="E3326" s="149" t="s">
        <v>105</v>
      </c>
      <c r="F3326" s="149" t="s">
        <v>109</v>
      </c>
      <c r="G3326" s="150" t="str">
        <f>VLOOKUP(Repository_table[[#This Row],[Country of Destination]],$T$11:$U$47,2,)</f>
        <v>Latin America and the Caribbean</v>
      </c>
      <c r="H3326" s="149" t="s">
        <v>450</v>
      </c>
      <c r="I3326" s="149" t="s">
        <v>300</v>
      </c>
      <c r="J3326" s="151">
        <v>3213779</v>
      </c>
      <c r="K3326" s="39"/>
      <c r="L3326" s="146"/>
      <c r="N3326" s="119"/>
    </row>
    <row r="3327" spans="1:14" s="17" customFormat="1" x14ac:dyDescent="0.25">
      <c r="A3327" s="145">
        <v>44646</v>
      </c>
      <c r="B3327" s="148" t="s">
        <v>521</v>
      </c>
      <c r="C3327" s="148" t="s">
        <v>208</v>
      </c>
      <c r="D3327" s="149" t="s">
        <v>257</v>
      </c>
      <c r="E3327" s="149" t="s">
        <v>105</v>
      </c>
      <c r="F3327" s="149" t="s">
        <v>236</v>
      </c>
      <c r="G3327" s="150" t="str">
        <f>VLOOKUP(Repository_table[[#This Row],[Country of Destination]],$T$11:$U$47,2,)</f>
        <v>Europe and Central Asia</v>
      </c>
      <c r="H3327" s="149" t="s">
        <v>488</v>
      </c>
      <c r="I3327" s="149" t="s">
        <v>258</v>
      </c>
      <c r="J3327" s="151">
        <v>3581470</v>
      </c>
      <c r="K3327" s="39"/>
      <c r="L3327" s="146"/>
      <c r="N3327" s="119"/>
    </row>
    <row r="3328" spans="1:14" s="17" customFormat="1" ht="25" x14ac:dyDescent="0.25">
      <c r="A3328" s="145">
        <v>44646</v>
      </c>
      <c r="B3328" s="148" t="s">
        <v>433</v>
      </c>
      <c r="C3328" s="148" t="s">
        <v>458</v>
      </c>
      <c r="D3328" s="149" t="s">
        <v>543</v>
      </c>
      <c r="E3328" s="149" t="s">
        <v>105</v>
      </c>
      <c r="F3328" s="149" t="s">
        <v>193</v>
      </c>
      <c r="G3328" s="150" t="str">
        <f>VLOOKUP(Repository_table[[#This Row],[Country of Destination]],$T$11:$U$47,2,)</f>
        <v>Europe and Central Asia</v>
      </c>
      <c r="H3328" s="149" t="s">
        <v>311</v>
      </c>
      <c r="I3328" s="149" t="s">
        <v>430</v>
      </c>
      <c r="J3328" s="151">
        <v>3641533</v>
      </c>
      <c r="K3328" s="39"/>
      <c r="L3328" s="146" t="s">
        <v>67</v>
      </c>
      <c r="N3328" s="119"/>
    </row>
    <row r="3329" spans="1:14" s="17" customFormat="1" x14ac:dyDescent="0.25">
      <c r="A3329" s="145">
        <v>44646</v>
      </c>
      <c r="B3329" s="148" t="s">
        <v>58</v>
      </c>
      <c r="C3329" s="148" t="s">
        <v>58</v>
      </c>
      <c r="D3329" s="149" t="s">
        <v>650</v>
      </c>
      <c r="E3329" s="149" t="s">
        <v>105</v>
      </c>
      <c r="F3329" s="149" t="s">
        <v>121</v>
      </c>
      <c r="G3329" s="150" t="str">
        <f>VLOOKUP(Repository_table[[#This Row],[Country of Destination]],$T$11:$U$47,2,)</f>
        <v>Europe and Central Asia</v>
      </c>
      <c r="H3329" s="149" t="s">
        <v>205</v>
      </c>
      <c r="I3329" s="149" t="s">
        <v>265</v>
      </c>
      <c r="J3329" s="151">
        <v>3406080</v>
      </c>
      <c r="K3329" s="39"/>
      <c r="L3329" s="146"/>
      <c r="N3329" s="119"/>
    </row>
    <row r="3330" spans="1:14" s="17" customFormat="1" x14ac:dyDescent="0.25">
      <c r="A3330" s="145">
        <v>44647</v>
      </c>
      <c r="B3330" s="148" t="s">
        <v>385</v>
      </c>
      <c r="C3330" s="148" t="s">
        <v>457</v>
      </c>
      <c r="D3330" s="149" t="s">
        <v>412</v>
      </c>
      <c r="E3330" s="149" t="s">
        <v>105</v>
      </c>
      <c r="F3330" s="149" t="s">
        <v>78</v>
      </c>
      <c r="G3330" s="150" t="str">
        <f>VLOOKUP(Repository_table[[#This Row],[Country of Destination]],$T$11:$U$47,2,)</f>
        <v>East Asia and Pacific</v>
      </c>
      <c r="H3330" s="149" t="s">
        <v>366</v>
      </c>
      <c r="I3330" s="149" t="s">
        <v>386</v>
      </c>
      <c r="J3330" s="151">
        <v>3314205</v>
      </c>
      <c r="K3330" s="39"/>
      <c r="L3330" s="146"/>
      <c r="N3330" s="119"/>
    </row>
    <row r="3331" spans="1:14" s="17" customFormat="1" ht="25" x14ac:dyDescent="0.25">
      <c r="A3331" s="145">
        <v>44647</v>
      </c>
      <c r="B3331" s="148" t="s">
        <v>433</v>
      </c>
      <c r="C3331" s="148" t="s">
        <v>458</v>
      </c>
      <c r="D3331" s="149" t="s">
        <v>459</v>
      </c>
      <c r="E3331" s="149" t="s">
        <v>105</v>
      </c>
      <c r="F3331" s="149" t="s">
        <v>110</v>
      </c>
      <c r="G3331" s="150" t="str">
        <f>VLOOKUP(Repository_table[[#This Row],[Country of Destination]],$T$11:$U$47,2,)</f>
        <v>East Asia and Pacific</v>
      </c>
      <c r="H3331" s="149" t="s">
        <v>185</v>
      </c>
      <c r="I3331" s="149" t="s">
        <v>430</v>
      </c>
      <c r="J3331" s="151">
        <v>1653118</v>
      </c>
      <c r="K3331" s="39"/>
      <c r="L3331" s="146" t="s">
        <v>67</v>
      </c>
      <c r="N3331" s="119"/>
    </row>
    <row r="3332" spans="1:14" s="17" customFormat="1" x14ac:dyDescent="0.25">
      <c r="A3332" s="145">
        <v>44647</v>
      </c>
      <c r="B3332" s="148" t="s">
        <v>58</v>
      </c>
      <c r="C3332" s="148" t="s">
        <v>58</v>
      </c>
      <c r="D3332" s="149" t="s">
        <v>650</v>
      </c>
      <c r="E3332" s="149" t="s">
        <v>105</v>
      </c>
      <c r="F3332" s="149" t="s">
        <v>110</v>
      </c>
      <c r="G3332" s="150" t="str">
        <f>VLOOKUP(Repository_table[[#This Row],[Country of Destination]],$T$11:$U$47,2,)</f>
        <v>East Asia and Pacific</v>
      </c>
      <c r="H3332" s="149" t="s">
        <v>651</v>
      </c>
      <c r="I3332" s="149" t="s">
        <v>265</v>
      </c>
      <c r="J3332" s="151">
        <v>3684331</v>
      </c>
      <c r="K3332" s="39"/>
      <c r="L3332" s="146"/>
      <c r="N3332" s="119"/>
    </row>
    <row r="3333" spans="1:14" s="17" customFormat="1" x14ac:dyDescent="0.25">
      <c r="A3333" s="145">
        <v>44647</v>
      </c>
      <c r="B3333" s="148" t="s">
        <v>58</v>
      </c>
      <c r="C3333" s="148" t="s">
        <v>58</v>
      </c>
      <c r="D3333" s="149" t="s">
        <v>650</v>
      </c>
      <c r="E3333" s="149" t="s">
        <v>105</v>
      </c>
      <c r="F3333" s="149" t="s">
        <v>287</v>
      </c>
      <c r="G3333" s="150" t="str">
        <f>VLOOKUP(Repository_table[[#This Row],[Country of Destination]],$T$11:$U$47,2,)</f>
        <v>East Asia and Pacific</v>
      </c>
      <c r="H3333" s="149" t="s">
        <v>587</v>
      </c>
      <c r="I3333" s="149" t="s">
        <v>265</v>
      </c>
      <c r="J3333" s="151">
        <v>3824718</v>
      </c>
      <c r="K3333" s="39"/>
      <c r="L3333" s="146"/>
      <c r="N3333" s="119"/>
    </row>
    <row r="3334" spans="1:14" s="17" customFormat="1" ht="25" x14ac:dyDescent="0.25">
      <c r="A3334" s="145">
        <v>44648</v>
      </c>
      <c r="B3334" s="148" t="s">
        <v>296</v>
      </c>
      <c r="C3334" s="148" t="s">
        <v>297</v>
      </c>
      <c r="D3334" s="149" t="s">
        <v>631</v>
      </c>
      <c r="E3334" s="149" t="s">
        <v>105</v>
      </c>
      <c r="F3334" s="149" t="s">
        <v>360</v>
      </c>
      <c r="G3334" s="150" t="str">
        <f>VLOOKUP(Repository_table[[#This Row],[Country of Destination]],$T$11:$U$47,2,)</f>
        <v>East Asia and Pacific</v>
      </c>
      <c r="H3334" s="149" t="s">
        <v>564</v>
      </c>
      <c r="I3334" s="149" t="s">
        <v>300</v>
      </c>
      <c r="J3334" s="151">
        <v>3514023</v>
      </c>
      <c r="K3334" s="39"/>
      <c r="L3334" s="146"/>
      <c r="N3334" s="119"/>
    </row>
    <row r="3335" spans="1:14" s="17" customFormat="1" x14ac:dyDescent="0.25">
      <c r="A3335" s="145">
        <v>44648</v>
      </c>
      <c r="B3335" s="148" t="s">
        <v>58</v>
      </c>
      <c r="C3335" s="148" t="s">
        <v>58</v>
      </c>
      <c r="D3335" s="149" t="s">
        <v>650</v>
      </c>
      <c r="E3335" s="149" t="s">
        <v>105</v>
      </c>
      <c r="F3335" s="149" t="s">
        <v>193</v>
      </c>
      <c r="G3335" s="150" t="str">
        <f>VLOOKUP(Repository_table[[#This Row],[Country of Destination]],$T$11:$U$47,2,)</f>
        <v>Europe and Central Asia</v>
      </c>
      <c r="H3335" s="149" t="s">
        <v>552</v>
      </c>
      <c r="I3335" s="149" t="s">
        <v>265</v>
      </c>
      <c r="J3335" s="151">
        <v>3289704</v>
      </c>
      <c r="K3335" s="39"/>
      <c r="L3335" s="146"/>
      <c r="N3335" s="119"/>
    </row>
    <row r="3336" spans="1:14" s="17" customFormat="1" x14ac:dyDescent="0.25">
      <c r="A3336" s="145">
        <v>44649</v>
      </c>
      <c r="B3336" s="148" t="s">
        <v>385</v>
      </c>
      <c r="C3336" s="148" t="s">
        <v>456</v>
      </c>
      <c r="D3336" s="149" t="s">
        <v>412</v>
      </c>
      <c r="E3336" s="149" t="s">
        <v>105</v>
      </c>
      <c r="F3336" s="149" t="s">
        <v>65</v>
      </c>
      <c r="G3336" s="150" t="str">
        <f>VLOOKUP(Repository_table[[#This Row],[Country of Destination]],$T$11:$U$47,2,)</f>
        <v>South Asia</v>
      </c>
      <c r="H3336" s="149" t="s">
        <v>467</v>
      </c>
      <c r="I3336" s="149" t="s">
        <v>386</v>
      </c>
      <c r="J3336" s="151">
        <v>3336724</v>
      </c>
      <c r="K3336" s="39"/>
      <c r="L3336" s="146"/>
      <c r="N3336" s="119"/>
    </row>
    <row r="3337" spans="1:14" s="17" customFormat="1" x14ac:dyDescent="0.25">
      <c r="A3337" s="145">
        <v>44649</v>
      </c>
      <c r="B3337" s="148" t="s">
        <v>521</v>
      </c>
      <c r="C3337" s="148" t="s">
        <v>207</v>
      </c>
      <c r="D3337" s="149" t="s">
        <v>257</v>
      </c>
      <c r="E3337" s="149" t="s">
        <v>105</v>
      </c>
      <c r="F3337" s="149" t="s">
        <v>65</v>
      </c>
      <c r="G3337" s="150" t="str">
        <f>VLOOKUP(Repository_table[[#This Row],[Country of Destination]],$T$11:$U$47,2,)</f>
        <v>South Asia</v>
      </c>
      <c r="H3337" s="149" t="s">
        <v>621</v>
      </c>
      <c r="I3337" s="149" t="s">
        <v>258</v>
      </c>
      <c r="J3337" s="151">
        <v>3682345</v>
      </c>
      <c r="K3337" s="39"/>
      <c r="L3337" s="146"/>
      <c r="N3337" s="119"/>
    </row>
    <row r="3338" spans="1:14" s="17" customFormat="1" ht="25" x14ac:dyDescent="0.25">
      <c r="A3338" s="145">
        <v>44649</v>
      </c>
      <c r="B3338" s="148" t="s">
        <v>433</v>
      </c>
      <c r="C3338" s="148" t="s">
        <v>458</v>
      </c>
      <c r="D3338" s="149" t="s">
        <v>543</v>
      </c>
      <c r="E3338" s="149" t="s">
        <v>105</v>
      </c>
      <c r="F3338" s="149" t="s">
        <v>121</v>
      </c>
      <c r="G3338" s="150" t="str">
        <f>VLOOKUP(Repository_table[[#This Row],[Country of Destination]],$T$11:$U$47,2,)</f>
        <v>Europe and Central Asia</v>
      </c>
      <c r="H3338" s="149" t="s">
        <v>632</v>
      </c>
      <c r="I3338" s="149" t="s">
        <v>430</v>
      </c>
      <c r="J3338" s="151">
        <v>3657072</v>
      </c>
      <c r="K3338" s="39"/>
      <c r="L3338" s="146"/>
      <c r="N3338" s="119"/>
    </row>
    <row r="3339" spans="1:14" s="17" customFormat="1" x14ac:dyDescent="0.25">
      <c r="A3339" s="145">
        <v>44649</v>
      </c>
      <c r="B3339" s="148" t="s">
        <v>58</v>
      </c>
      <c r="C3339" s="148" t="s">
        <v>58</v>
      </c>
      <c r="D3339" s="149" t="s">
        <v>650</v>
      </c>
      <c r="E3339" s="149" t="s">
        <v>105</v>
      </c>
      <c r="F3339" s="149" t="s">
        <v>69</v>
      </c>
      <c r="G3339" s="150" t="str">
        <f>VLOOKUP(Repository_table[[#This Row],[Country of Destination]],$T$11:$U$47,2,)</f>
        <v>East Asia and Pacific</v>
      </c>
      <c r="H3339" s="149" t="s">
        <v>547</v>
      </c>
      <c r="I3339" s="149" t="s">
        <v>265</v>
      </c>
      <c r="J3339" s="151">
        <v>3709409</v>
      </c>
      <c r="K3339" s="39"/>
      <c r="L3339" s="146"/>
      <c r="N3339" s="119"/>
    </row>
    <row r="3340" spans="1:14" s="17" customFormat="1" x14ac:dyDescent="0.25">
      <c r="A3340" s="145">
        <v>44649</v>
      </c>
      <c r="B3340" s="148" t="s">
        <v>654</v>
      </c>
      <c r="C3340" s="148" t="s">
        <v>654</v>
      </c>
      <c r="D3340" s="149" t="s">
        <v>655</v>
      </c>
      <c r="E3340" s="149" t="s">
        <v>105</v>
      </c>
      <c r="F3340" s="149" t="s">
        <v>193</v>
      </c>
      <c r="G3340" s="150" t="str">
        <f>VLOOKUP(Repository_table[[#This Row],[Country of Destination]],$T$11:$U$47,2,)</f>
        <v>Europe and Central Asia</v>
      </c>
      <c r="H3340" s="149" t="s">
        <v>523</v>
      </c>
      <c r="I3340" s="149" t="s">
        <v>386</v>
      </c>
      <c r="J3340" s="151">
        <v>3638615</v>
      </c>
      <c r="K3340" s="39"/>
      <c r="L3340" s="146" t="s">
        <v>658</v>
      </c>
      <c r="N3340" s="119"/>
    </row>
    <row r="3341" spans="1:14" s="17" customFormat="1" ht="25" x14ac:dyDescent="0.25">
      <c r="A3341" s="145">
        <v>44650</v>
      </c>
      <c r="B3341" s="148" t="s">
        <v>296</v>
      </c>
      <c r="C3341" s="148" t="s">
        <v>297</v>
      </c>
      <c r="D3341" s="149" t="s">
        <v>631</v>
      </c>
      <c r="E3341" s="149" t="s">
        <v>105</v>
      </c>
      <c r="F3341" s="149" t="s">
        <v>236</v>
      </c>
      <c r="G3341" s="150" t="str">
        <f>VLOOKUP(Repository_table[[#This Row],[Country of Destination]],$T$11:$U$47,2,)</f>
        <v>Europe and Central Asia</v>
      </c>
      <c r="H3341" s="149" t="s">
        <v>424</v>
      </c>
      <c r="I3341" s="149" t="s">
        <v>300</v>
      </c>
      <c r="J3341" s="151">
        <v>3733476</v>
      </c>
      <c r="K3341" s="39"/>
      <c r="L3341" s="146"/>
      <c r="N3341" s="119"/>
    </row>
    <row r="3342" spans="1:14" s="17" customFormat="1" ht="25" x14ac:dyDescent="0.25">
      <c r="A3342" s="145">
        <v>44650</v>
      </c>
      <c r="B3342" s="148" t="s">
        <v>433</v>
      </c>
      <c r="C3342" s="148" t="s">
        <v>458</v>
      </c>
      <c r="D3342" s="149" t="s">
        <v>543</v>
      </c>
      <c r="E3342" s="149" t="s">
        <v>105</v>
      </c>
      <c r="F3342" s="149" t="s">
        <v>69</v>
      </c>
      <c r="G3342" s="150" t="str">
        <f>VLOOKUP(Repository_table[[#This Row],[Country of Destination]],$T$11:$U$47,2,)</f>
        <v>East Asia and Pacific</v>
      </c>
      <c r="H3342" s="149" t="s">
        <v>476</v>
      </c>
      <c r="I3342" s="149" t="s">
        <v>430</v>
      </c>
      <c r="J3342" s="151">
        <v>3817892</v>
      </c>
      <c r="K3342" s="39"/>
      <c r="L3342" s="146"/>
      <c r="N3342" s="119"/>
    </row>
    <row r="3343" spans="1:14" s="17" customFormat="1" x14ac:dyDescent="0.25">
      <c r="A3343" s="145">
        <v>44650</v>
      </c>
      <c r="B3343" s="148" t="s">
        <v>58</v>
      </c>
      <c r="C3343" s="148" t="s">
        <v>58</v>
      </c>
      <c r="D3343" s="149" t="s">
        <v>650</v>
      </c>
      <c r="E3343" s="149" t="s">
        <v>105</v>
      </c>
      <c r="F3343" s="149" t="s">
        <v>236</v>
      </c>
      <c r="G3343" s="150" t="str">
        <f>VLOOKUP(Repository_table[[#This Row],[Country of Destination]],$T$11:$U$47,2,)</f>
        <v>Europe and Central Asia</v>
      </c>
      <c r="H3343" s="149" t="s">
        <v>561</v>
      </c>
      <c r="I3343" s="149" t="s">
        <v>265</v>
      </c>
      <c r="J3343" s="151">
        <v>3819809</v>
      </c>
      <c r="K3343" s="39"/>
      <c r="L3343" s="146"/>
      <c r="N3343" s="119"/>
    </row>
    <row r="3344" spans="1:14" s="17" customFormat="1" x14ac:dyDescent="0.25">
      <c r="A3344" s="145">
        <v>44651</v>
      </c>
      <c r="B3344" s="148" t="s">
        <v>385</v>
      </c>
      <c r="C3344" s="148" t="s">
        <v>456</v>
      </c>
      <c r="D3344" s="149" t="s">
        <v>412</v>
      </c>
      <c r="E3344" s="149" t="s">
        <v>105</v>
      </c>
      <c r="F3344" s="149" t="s">
        <v>193</v>
      </c>
      <c r="G3344" s="150" t="str">
        <f>VLOOKUP(Repository_table[[#This Row],[Country of Destination]],$T$11:$U$47,2,)</f>
        <v>Europe and Central Asia</v>
      </c>
      <c r="H3344" s="149" t="s">
        <v>107</v>
      </c>
      <c r="I3344" s="149" t="s">
        <v>386</v>
      </c>
      <c r="J3344" s="151">
        <v>3415785</v>
      </c>
      <c r="K3344" s="39"/>
      <c r="L3344" s="146" t="s">
        <v>57</v>
      </c>
      <c r="N3344" s="119"/>
    </row>
    <row r="3345" spans="1:14" s="17" customFormat="1" x14ac:dyDescent="0.25">
      <c r="A3345" s="145">
        <v>44651</v>
      </c>
      <c r="B3345" s="148" t="s">
        <v>385</v>
      </c>
      <c r="C3345" s="148" t="s">
        <v>456</v>
      </c>
      <c r="D3345" s="149" t="s">
        <v>412</v>
      </c>
      <c r="E3345" s="149" t="s">
        <v>105</v>
      </c>
      <c r="F3345" s="149" t="s">
        <v>193</v>
      </c>
      <c r="G3345" s="150" t="str">
        <f>VLOOKUP(Repository_table[[#This Row],[Country of Destination]],$T$11:$U$47,2,)</f>
        <v>Europe and Central Asia</v>
      </c>
      <c r="H3345" s="149" t="s">
        <v>107</v>
      </c>
      <c r="I3345" s="149" t="s">
        <v>386</v>
      </c>
      <c r="J3345" s="151">
        <v>152877</v>
      </c>
      <c r="K3345" s="39"/>
      <c r="L3345" s="146" t="s">
        <v>57</v>
      </c>
      <c r="N3345" s="119"/>
    </row>
    <row r="3346" spans="1:14" s="17" customFormat="1" x14ac:dyDescent="0.25">
      <c r="A3346" s="145">
        <v>44651</v>
      </c>
      <c r="B3346" s="148" t="s">
        <v>385</v>
      </c>
      <c r="C3346" s="148" t="s">
        <v>457</v>
      </c>
      <c r="D3346" s="149" t="s">
        <v>412</v>
      </c>
      <c r="E3346" s="149" t="s">
        <v>105</v>
      </c>
      <c r="F3346" s="149" t="s">
        <v>193</v>
      </c>
      <c r="G3346" s="150" t="str">
        <f>VLOOKUP(Repository_table[[#This Row],[Country of Destination]],$T$11:$U$47,2,)</f>
        <v>Europe and Central Asia</v>
      </c>
      <c r="H3346" s="149" t="s">
        <v>107</v>
      </c>
      <c r="I3346" s="149" t="s">
        <v>386</v>
      </c>
      <c r="J3346" s="151">
        <v>108102</v>
      </c>
      <c r="K3346" s="39"/>
      <c r="L3346" s="146" t="s">
        <v>57</v>
      </c>
      <c r="N3346" s="119"/>
    </row>
    <row r="3347" spans="1:14" s="17" customFormat="1" ht="25" x14ac:dyDescent="0.25">
      <c r="A3347" s="145">
        <v>44651</v>
      </c>
      <c r="B3347" s="148" t="s">
        <v>296</v>
      </c>
      <c r="C3347" s="148" t="s">
        <v>297</v>
      </c>
      <c r="D3347" s="149" t="s">
        <v>631</v>
      </c>
      <c r="E3347" s="149" t="s">
        <v>105</v>
      </c>
      <c r="F3347" s="149" t="s">
        <v>193</v>
      </c>
      <c r="G3347" s="150" t="str">
        <f>VLOOKUP(Repository_table[[#This Row],[Country of Destination]],$T$11:$U$47,2,)</f>
        <v>Europe and Central Asia</v>
      </c>
      <c r="H3347" s="149" t="s">
        <v>605</v>
      </c>
      <c r="I3347" s="149" t="s">
        <v>300</v>
      </c>
      <c r="J3347" s="151">
        <v>2881127</v>
      </c>
      <c r="K3347" s="39"/>
      <c r="L3347" s="146"/>
      <c r="N3347" s="119"/>
    </row>
    <row r="3348" spans="1:14" s="17" customFormat="1" ht="25" x14ac:dyDescent="0.25">
      <c r="A3348" s="145">
        <v>44651</v>
      </c>
      <c r="B3348" s="148" t="s">
        <v>433</v>
      </c>
      <c r="C3348" s="148" t="s">
        <v>458</v>
      </c>
      <c r="D3348" s="149" t="s">
        <v>543</v>
      </c>
      <c r="E3348" s="149" t="s">
        <v>105</v>
      </c>
      <c r="F3348" s="149" t="s">
        <v>236</v>
      </c>
      <c r="G3348" s="150" t="str">
        <f>VLOOKUP(Repository_table[[#This Row],[Country of Destination]],$T$11:$U$47,2,)</f>
        <v>Europe and Central Asia</v>
      </c>
      <c r="H3348" s="149" t="s">
        <v>477</v>
      </c>
      <c r="I3348" s="149" t="s">
        <v>430</v>
      </c>
      <c r="J3348" s="151">
        <v>2316022</v>
      </c>
      <c r="K3348" s="39"/>
      <c r="L3348" s="146"/>
      <c r="N3348" s="119"/>
    </row>
    <row r="3349" spans="1:14" s="17" customFormat="1" x14ac:dyDescent="0.25">
      <c r="A3349" s="145">
        <v>44651</v>
      </c>
      <c r="B3349" s="148" t="s">
        <v>58</v>
      </c>
      <c r="C3349" s="148" t="s">
        <v>58</v>
      </c>
      <c r="D3349" s="149" t="s">
        <v>650</v>
      </c>
      <c r="E3349" s="149" t="s">
        <v>105</v>
      </c>
      <c r="F3349" s="149" t="s">
        <v>121</v>
      </c>
      <c r="G3349" s="150" t="str">
        <f>VLOOKUP(Repository_table[[#This Row],[Country of Destination]],$T$11:$U$47,2,)</f>
        <v>Europe and Central Asia</v>
      </c>
      <c r="H3349" s="149" t="s">
        <v>277</v>
      </c>
      <c r="I3349" s="149" t="s">
        <v>265</v>
      </c>
      <c r="J3349" s="151">
        <v>3697594</v>
      </c>
      <c r="K3349" s="39"/>
      <c r="L3349" s="146"/>
      <c r="N3349" s="119"/>
    </row>
    <row r="3350" spans="1:14" s="17" customFormat="1" x14ac:dyDescent="0.25">
      <c r="A3350" s="145">
        <v>44651</v>
      </c>
      <c r="B3350" s="148" t="s">
        <v>58</v>
      </c>
      <c r="C3350" s="148" t="s">
        <v>58</v>
      </c>
      <c r="D3350" s="149" t="s">
        <v>650</v>
      </c>
      <c r="E3350" s="149" t="s">
        <v>105</v>
      </c>
      <c r="F3350" s="149" t="s">
        <v>193</v>
      </c>
      <c r="G3350" s="150" t="str">
        <f>VLOOKUP(Repository_table[[#This Row],[Country of Destination]],$T$11:$U$47,2,)</f>
        <v>Europe and Central Asia</v>
      </c>
      <c r="H3350" s="149" t="s">
        <v>557</v>
      </c>
      <c r="I3350" s="149" t="s">
        <v>265</v>
      </c>
      <c r="J3350" s="151">
        <v>3648668</v>
      </c>
      <c r="K3350" s="39"/>
      <c r="L3350" s="146"/>
      <c r="N3350" s="119"/>
    </row>
    <row r="3351" spans="1:14" s="17" customFormat="1" x14ac:dyDescent="0.25">
      <c r="A3351" s="154">
        <v>44652</v>
      </c>
      <c r="B3351" s="155" t="s">
        <v>385</v>
      </c>
      <c r="C3351" s="155" t="s">
        <v>456</v>
      </c>
      <c r="D3351" s="156" t="s">
        <v>412</v>
      </c>
      <c r="E3351" s="156" t="s">
        <v>105</v>
      </c>
      <c r="F3351" s="156" t="s">
        <v>193</v>
      </c>
      <c r="G3351" s="157" t="str">
        <f>VLOOKUP(Repository_table[[#This Row],[Country of Destination]],$T$11:$U$47,2,)</f>
        <v>Europe and Central Asia</v>
      </c>
      <c r="H3351" s="156" t="s">
        <v>619</v>
      </c>
      <c r="I3351" s="156" t="s">
        <v>386</v>
      </c>
      <c r="J3351" s="158">
        <v>3665195</v>
      </c>
      <c r="K3351" s="159"/>
      <c r="L3351" s="219"/>
      <c r="N3351" s="119"/>
    </row>
    <row r="3352" spans="1:14" s="17" customFormat="1" ht="25" x14ac:dyDescent="0.25">
      <c r="A3352" s="154">
        <v>44652</v>
      </c>
      <c r="B3352" s="155" t="s">
        <v>296</v>
      </c>
      <c r="C3352" s="155" t="s">
        <v>297</v>
      </c>
      <c r="D3352" s="156" t="s">
        <v>401</v>
      </c>
      <c r="E3352" s="156" t="s">
        <v>105</v>
      </c>
      <c r="F3352" s="156" t="s">
        <v>248</v>
      </c>
      <c r="G3352" s="157" t="str">
        <f>VLOOKUP(Repository_table[[#This Row],[Country of Destination]],$T$11:$U$47,2,)</f>
        <v>Europe and Central Asia</v>
      </c>
      <c r="H3352" s="156" t="s">
        <v>255</v>
      </c>
      <c r="I3352" s="156" t="s">
        <v>300</v>
      </c>
      <c r="J3352" s="158">
        <v>3510308</v>
      </c>
      <c r="K3352" s="159"/>
      <c r="L3352" s="219"/>
      <c r="N3352" s="119"/>
    </row>
    <row r="3353" spans="1:14" s="17" customFormat="1" x14ac:dyDescent="0.25">
      <c r="A3353" s="154">
        <v>44652</v>
      </c>
      <c r="B3353" s="155" t="s">
        <v>58</v>
      </c>
      <c r="C3353" s="155" t="s">
        <v>58</v>
      </c>
      <c r="D3353" s="156" t="s">
        <v>247</v>
      </c>
      <c r="E3353" s="156" t="s">
        <v>105</v>
      </c>
      <c r="F3353" s="156" t="s">
        <v>121</v>
      </c>
      <c r="G3353" s="157" t="str">
        <f>VLOOKUP(Repository_table[[#This Row],[Country of Destination]],$T$11:$U$47,2,)</f>
        <v>Europe and Central Asia</v>
      </c>
      <c r="H3353" s="156" t="s">
        <v>581</v>
      </c>
      <c r="I3353" s="156" t="s">
        <v>265</v>
      </c>
      <c r="J3353" s="158">
        <v>3622697</v>
      </c>
      <c r="K3353" s="159"/>
      <c r="L3353" s="219"/>
      <c r="N3353" s="119"/>
    </row>
    <row r="3354" spans="1:14" s="17" customFormat="1" x14ac:dyDescent="0.25">
      <c r="A3354" s="154">
        <v>44652</v>
      </c>
      <c r="B3354" s="155" t="s">
        <v>462</v>
      </c>
      <c r="C3354" s="155" t="s">
        <v>86</v>
      </c>
      <c r="D3354" s="156" t="s">
        <v>526</v>
      </c>
      <c r="E3354" s="156" t="s">
        <v>105</v>
      </c>
      <c r="F3354" s="156" t="s">
        <v>323</v>
      </c>
      <c r="G3354" s="157" t="str">
        <f>VLOOKUP(Repository_table[[#This Row],[Country of Destination]],$T$11:$U$47,2,)</f>
        <v>Europe and Central Asia</v>
      </c>
      <c r="H3354" s="156" t="s">
        <v>513</v>
      </c>
      <c r="I3354" s="156" t="s">
        <v>301</v>
      </c>
      <c r="J3354" s="158">
        <v>3555709</v>
      </c>
      <c r="K3354" s="159"/>
      <c r="L3354" s="219"/>
      <c r="N3354" s="119"/>
    </row>
    <row r="3355" spans="1:14" s="17" customFormat="1" x14ac:dyDescent="0.25">
      <c r="A3355" s="154">
        <v>44653</v>
      </c>
      <c r="B3355" s="155" t="s">
        <v>385</v>
      </c>
      <c r="C3355" s="155" t="s">
        <v>456</v>
      </c>
      <c r="D3355" s="156" t="s">
        <v>412</v>
      </c>
      <c r="E3355" s="156" t="s">
        <v>105</v>
      </c>
      <c r="F3355" s="156" t="s">
        <v>78</v>
      </c>
      <c r="G3355" s="157" t="str">
        <f>VLOOKUP(Repository_table[[#This Row],[Country of Destination]],$T$11:$U$47,2,)</f>
        <v>East Asia and Pacific</v>
      </c>
      <c r="H3355" s="156" t="s">
        <v>428</v>
      </c>
      <c r="I3355" s="156" t="s">
        <v>386</v>
      </c>
      <c r="J3355" s="158">
        <v>3504201</v>
      </c>
      <c r="K3355" s="159"/>
      <c r="L3355" s="219"/>
      <c r="N3355" s="119"/>
    </row>
    <row r="3356" spans="1:14" s="17" customFormat="1" x14ac:dyDescent="0.25">
      <c r="A3356" s="154">
        <v>44653</v>
      </c>
      <c r="B3356" s="155" t="s">
        <v>521</v>
      </c>
      <c r="C3356" s="155" t="s">
        <v>208</v>
      </c>
      <c r="D3356" s="156" t="s">
        <v>257</v>
      </c>
      <c r="E3356" s="156" t="s">
        <v>105</v>
      </c>
      <c r="F3356" s="156" t="s">
        <v>236</v>
      </c>
      <c r="G3356" s="157" t="str">
        <f>VLOOKUP(Repository_table[[#This Row],[Country of Destination]],$T$11:$U$47,2,)</f>
        <v>Europe and Central Asia</v>
      </c>
      <c r="H3356" s="156" t="s">
        <v>472</v>
      </c>
      <c r="I3356" s="156" t="s">
        <v>258</v>
      </c>
      <c r="J3356" s="158">
        <v>1127243</v>
      </c>
      <c r="K3356" s="159"/>
      <c r="L3356" s="219"/>
      <c r="N3356" s="119"/>
    </row>
    <row r="3357" spans="1:14" s="17" customFormat="1" ht="25" x14ac:dyDescent="0.25">
      <c r="A3357" s="154">
        <v>44653</v>
      </c>
      <c r="B3357" s="155" t="s">
        <v>433</v>
      </c>
      <c r="C3357" s="155" t="s">
        <v>458</v>
      </c>
      <c r="D3357" s="156" t="s">
        <v>543</v>
      </c>
      <c r="E3357" s="156" t="s">
        <v>105</v>
      </c>
      <c r="F3357" s="156" t="s">
        <v>200</v>
      </c>
      <c r="G3357" s="157" t="str">
        <f>VLOOKUP(Repository_table[[#This Row],[Country of Destination]],$T$11:$U$47,2,)</f>
        <v>Europe and Central Asia</v>
      </c>
      <c r="H3357" s="156" t="s">
        <v>276</v>
      </c>
      <c r="I3357" s="156" t="s">
        <v>430</v>
      </c>
      <c r="J3357" s="158">
        <v>3838762</v>
      </c>
      <c r="K3357" s="159"/>
      <c r="L3357" s="219"/>
      <c r="N3357" s="119"/>
    </row>
    <row r="3358" spans="1:14" s="17" customFormat="1" x14ac:dyDescent="0.25">
      <c r="A3358" s="154">
        <v>44653</v>
      </c>
      <c r="B3358" s="155" t="s">
        <v>58</v>
      </c>
      <c r="C3358" s="155" t="s">
        <v>58</v>
      </c>
      <c r="D3358" s="156" t="s">
        <v>247</v>
      </c>
      <c r="E3358" s="156" t="s">
        <v>105</v>
      </c>
      <c r="F3358" s="156" t="s">
        <v>236</v>
      </c>
      <c r="G3358" s="157" t="str">
        <f>VLOOKUP(Repository_table[[#This Row],[Country of Destination]],$T$11:$U$47,2,)</f>
        <v>Europe and Central Asia</v>
      </c>
      <c r="H3358" s="156" t="s">
        <v>114</v>
      </c>
      <c r="I3358" s="156" t="s">
        <v>265</v>
      </c>
      <c r="J3358" s="158">
        <v>3522846</v>
      </c>
      <c r="K3358" s="159"/>
      <c r="L3358" s="219"/>
      <c r="N3358" s="119"/>
    </row>
    <row r="3359" spans="1:14" s="17" customFormat="1" ht="25" x14ac:dyDescent="0.25">
      <c r="A3359" s="154">
        <v>44654</v>
      </c>
      <c r="B3359" s="155" t="s">
        <v>433</v>
      </c>
      <c r="C3359" s="155" t="s">
        <v>458</v>
      </c>
      <c r="D3359" s="156" t="s">
        <v>543</v>
      </c>
      <c r="E3359" s="156" t="s">
        <v>105</v>
      </c>
      <c r="F3359" s="156" t="s">
        <v>248</v>
      </c>
      <c r="G3359" s="157" t="str">
        <f>VLOOKUP(Repository_table[[#This Row],[Country of Destination]],$T$11:$U$47,2,)</f>
        <v>Europe and Central Asia</v>
      </c>
      <c r="H3359" s="156" t="s">
        <v>522</v>
      </c>
      <c r="I3359" s="156" t="s">
        <v>430</v>
      </c>
      <c r="J3359" s="158">
        <v>2923520</v>
      </c>
      <c r="K3359" s="159"/>
      <c r="L3359" s="219"/>
      <c r="N3359" s="119"/>
    </row>
    <row r="3360" spans="1:14" s="17" customFormat="1" x14ac:dyDescent="0.25">
      <c r="A3360" s="154">
        <v>44654</v>
      </c>
      <c r="B3360" s="155" t="s">
        <v>58</v>
      </c>
      <c r="C3360" s="155" t="s">
        <v>58</v>
      </c>
      <c r="D3360" s="156" t="s">
        <v>246</v>
      </c>
      <c r="E3360" s="156" t="s">
        <v>105</v>
      </c>
      <c r="F3360" s="156" t="s">
        <v>110</v>
      </c>
      <c r="G3360" s="157" t="str">
        <f>VLOOKUP(Repository_table[[#This Row],[Country of Destination]],$T$11:$U$47,2,)</f>
        <v>East Asia and Pacific</v>
      </c>
      <c r="H3360" s="156" t="s">
        <v>184</v>
      </c>
      <c r="I3360" s="156" t="s">
        <v>265</v>
      </c>
      <c r="J3360" s="158">
        <v>3694477</v>
      </c>
      <c r="K3360" s="159"/>
      <c r="L3360" s="219"/>
      <c r="N3360" s="119"/>
    </row>
    <row r="3361" spans="1:14" s="17" customFormat="1" x14ac:dyDescent="0.25">
      <c r="A3361" s="154">
        <v>44654</v>
      </c>
      <c r="B3361" s="155" t="s">
        <v>58</v>
      </c>
      <c r="C3361" s="155" t="s">
        <v>58</v>
      </c>
      <c r="D3361" s="156" t="s">
        <v>247</v>
      </c>
      <c r="E3361" s="156" t="s">
        <v>105</v>
      </c>
      <c r="F3361" s="156" t="s">
        <v>200</v>
      </c>
      <c r="G3361" s="157" t="str">
        <f>VLOOKUP(Repository_table[[#This Row],[Country of Destination]],$T$11:$U$47,2,)</f>
        <v>Europe and Central Asia</v>
      </c>
      <c r="H3361" s="156" t="s">
        <v>577</v>
      </c>
      <c r="I3361" s="156" t="s">
        <v>265</v>
      </c>
      <c r="J3361" s="158">
        <v>3640557</v>
      </c>
      <c r="K3361" s="159"/>
      <c r="L3361" s="219"/>
      <c r="N3361" s="119"/>
    </row>
    <row r="3362" spans="1:14" s="17" customFormat="1" ht="25" x14ac:dyDescent="0.25">
      <c r="A3362" s="154">
        <v>44655</v>
      </c>
      <c r="B3362" s="155" t="s">
        <v>296</v>
      </c>
      <c r="C3362" s="155" t="s">
        <v>297</v>
      </c>
      <c r="D3362" s="156" t="s">
        <v>401</v>
      </c>
      <c r="E3362" s="156" t="s">
        <v>105</v>
      </c>
      <c r="F3362" s="156" t="s">
        <v>193</v>
      </c>
      <c r="G3362" s="157" t="str">
        <f>VLOOKUP(Repository_table[[#This Row],[Country of Destination]],$T$11:$U$47,2,)</f>
        <v>Europe and Central Asia</v>
      </c>
      <c r="H3362" s="156" t="s">
        <v>461</v>
      </c>
      <c r="I3362" s="156" t="s">
        <v>300</v>
      </c>
      <c r="J3362" s="158">
        <v>3778811</v>
      </c>
      <c r="K3362" s="159"/>
      <c r="L3362" s="219"/>
      <c r="N3362" s="119"/>
    </row>
    <row r="3363" spans="1:14" s="17" customFormat="1" x14ac:dyDescent="0.25">
      <c r="A3363" s="154">
        <v>44655</v>
      </c>
      <c r="B3363" s="155" t="s">
        <v>58</v>
      </c>
      <c r="C3363" s="155" t="s">
        <v>58</v>
      </c>
      <c r="D3363" s="156" t="s">
        <v>247</v>
      </c>
      <c r="E3363" s="156" t="s">
        <v>105</v>
      </c>
      <c r="F3363" s="156" t="s">
        <v>65</v>
      </c>
      <c r="G3363" s="157" t="str">
        <f>VLOOKUP(Repository_table[[#This Row],[Country of Destination]],$T$11:$U$47,2,)</f>
        <v>South Asia</v>
      </c>
      <c r="H3363" s="156" t="s">
        <v>597</v>
      </c>
      <c r="I3363" s="156" t="s">
        <v>265</v>
      </c>
      <c r="J3363" s="158">
        <v>3704815</v>
      </c>
      <c r="K3363" s="159"/>
      <c r="L3363" s="219"/>
      <c r="N3363" s="119"/>
    </row>
    <row r="3364" spans="1:14" s="17" customFormat="1" x14ac:dyDescent="0.25">
      <c r="A3364" s="154">
        <v>44656</v>
      </c>
      <c r="B3364" s="155" t="s">
        <v>385</v>
      </c>
      <c r="C3364" s="155" t="s">
        <v>457</v>
      </c>
      <c r="D3364" s="156" t="s">
        <v>412</v>
      </c>
      <c r="E3364" s="156" t="s">
        <v>105</v>
      </c>
      <c r="F3364" s="156" t="s">
        <v>121</v>
      </c>
      <c r="G3364" s="157" t="str">
        <f>VLOOKUP(Repository_table[[#This Row],[Country of Destination]],$T$11:$U$47,2,)</f>
        <v>Europe and Central Asia</v>
      </c>
      <c r="H3364" s="156" t="s">
        <v>630</v>
      </c>
      <c r="I3364" s="156" t="s">
        <v>386</v>
      </c>
      <c r="J3364" s="158">
        <v>3679182</v>
      </c>
      <c r="K3364" s="159"/>
      <c r="L3364" s="219"/>
      <c r="N3364" s="119"/>
    </row>
    <row r="3365" spans="1:14" s="17" customFormat="1" ht="25" x14ac:dyDescent="0.25">
      <c r="A3365" s="154">
        <v>44656</v>
      </c>
      <c r="B3365" s="155" t="s">
        <v>296</v>
      </c>
      <c r="C3365" s="155" t="s">
        <v>297</v>
      </c>
      <c r="D3365" s="156" t="s">
        <v>401</v>
      </c>
      <c r="E3365" s="156" t="s">
        <v>105</v>
      </c>
      <c r="F3365" s="156" t="s">
        <v>193</v>
      </c>
      <c r="G3365" s="157" t="str">
        <f>VLOOKUP(Repository_table[[#This Row],[Country of Destination]],$T$11:$U$47,2,)</f>
        <v>Europe and Central Asia</v>
      </c>
      <c r="H3365" s="156" t="s">
        <v>572</v>
      </c>
      <c r="I3365" s="156" t="s">
        <v>300</v>
      </c>
      <c r="J3365" s="158">
        <v>3718766</v>
      </c>
      <c r="K3365" s="159"/>
      <c r="L3365" s="219"/>
      <c r="N3365" s="119"/>
    </row>
    <row r="3366" spans="1:14" s="17" customFormat="1" x14ac:dyDescent="0.25">
      <c r="A3366" s="154">
        <v>44656</v>
      </c>
      <c r="B3366" s="155" t="s">
        <v>521</v>
      </c>
      <c r="C3366" s="155" t="s">
        <v>207</v>
      </c>
      <c r="D3366" s="156" t="s">
        <v>257</v>
      </c>
      <c r="E3366" s="156" t="s">
        <v>105</v>
      </c>
      <c r="F3366" s="156" t="s">
        <v>533</v>
      </c>
      <c r="G3366" s="157" t="str">
        <f>VLOOKUP(Repository_table[[#This Row],[Country of Destination]],$T$11:$U$47,2,)</f>
        <v>Europe and Central Asia</v>
      </c>
      <c r="H3366" s="156" t="s">
        <v>454</v>
      </c>
      <c r="I3366" s="156" t="s">
        <v>258</v>
      </c>
      <c r="J3366" s="158">
        <v>3296133</v>
      </c>
      <c r="K3366" s="159"/>
      <c r="L3366" s="219"/>
      <c r="N3366" s="119"/>
    </row>
    <row r="3367" spans="1:14" s="17" customFormat="1" ht="25" x14ac:dyDescent="0.25">
      <c r="A3367" s="154">
        <v>44656</v>
      </c>
      <c r="B3367" s="155" t="s">
        <v>433</v>
      </c>
      <c r="C3367" s="155" t="s">
        <v>458</v>
      </c>
      <c r="D3367" s="156" t="s">
        <v>543</v>
      </c>
      <c r="E3367" s="156" t="s">
        <v>105</v>
      </c>
      <c r="F3367" s="156" t="s">
        <v>200</v>
      </c>
      <c r="G3367" s="157" t="str">
        <f>VLOOKUP(Repository_table[[#This Row],[Country of Destination]],$T$11:$U$47,2,)</f>
        <v>Europe and Central Asia</v>
      </c>
      <c r="H3367" s="156" t="s">
        <v>497</v>
      </c>
      <c r="I3367" s="156" t="s">
        <v>430</v>
      </c>
      <c r="J3367" s="158">
        <v>3474060</v>
      </c>
      <c r="K3367" s="159"/>
      <c r="L3367" s="219"/>
      <c r="N3367" s="119"/>
    </row>
    <row r="3368" spans="1:14" s="17" customFormat="1" x14ac:dyDescent="0.25">
      <c r="A3368" s="154">
        <v>44657</v>
      </c>
      <c r="B3368" s="155" t="s">
        <v>58</v>
      </c>
      <c r="C3368" s="155" t="s">
        <v>58</v>
      </c>
      <c r="D3368" s="156" t="s">
        <v>247</v>
      </c>
      <c r="E3368" s="156" t="s">
        <v>105</v>
      </c>
      <c r="F3368" s="156" t="s">
        <v>281</v>
      </c>
      <c r="G3368" s="157" t="str">
        <f>VLOOKUP(Repository_table[[#This Row],[Country of Destination]],$T$11:$U$47,2,)</f>
        <v>Europe and Central Asia</v>
      </c>
      <c r="H3368" s="156" t="s">
        <v>353</v>
      </c>
      <c r="I3368" s="156" t="s">
        <v>265</v>
      </c>
      <c r="J3368" s="158">
        <v>3116439</v>
      </c>
      <c r="K3368" s="159"/>
      <c r="L3368" s="219"/>
      <c r="N3368" s="119"/>
    </row>
    <row r="3369" spans="1:14" s="17" customFormat="1" x14ac:dyDescent="0.25">
      <c r="A3369" s="154">
        <v>44657</v>
      </c>
      <c r="B3369" s="155" t="s">
        <v>58</v>
      </c>
      <c r="C3369" s="155" t="s">
        <v>58</v>
      </c>
      <c r="D3369" s="156" t="s">
        <v>247</v>
      </c>
      <c r="E3369" s="156" t="s">
        <v>105</v>
      </c>
      <c r="F3369" s="156" t="s">
        <v>69</v>
      </c>
      <c r="G3369" s="157" t="str">
        <f>VLOOKUP(Repository_table[[#This Row],[Country of Destination]],$T$11:$U$47,2,)</f>
        <v>East Asia and Pacific</v>
      </c>
      <c r="H3369" s="156" t="s">
        <v>571</v>
      </c>
      <c r="I3369" s="156" t="s">
        <v>265</v>
      </c>
      <c r="J3369" s="158">
        <v>3383737</v>
      </c>
      <c r="K3369" s="159"/>
      <c r="L3369" s="219"/>
      <c r="N3369" s="119"/>
    </row>
    <row r="3370" spans="1:14" s="17" customFormat="1" x14ac:dyDescent="0.25">
      <c r="A3370" s="154">
        <v>44658</v>
      </c>
      <c r="B3370" s="155" t="s">
        <v>385</v>
      </c>
      <c r="C3370" s="155" t="s">
        <v>456</v>
      </c>
      <c r="D3370" s="156" t="s">
        <v>412</v>
      </c>
      <c r="E3370" s="156" t="s">
        <v>105</v>
      </c>
      <c r="F3370" s="156" t="s">
        <v>121</v>
      </c>
      <c r="G3370" s="157" t="str">
        <f>VLOOKUP(Repository_table[[#This Row],[Country of Destination]],$T$11:$U$47,2,)</f>
        <v>Europe and Central Asia</v>
      </c>
      <c r="H3370" s="156" t="s">
        <v>466</v>
      </c>
      <c r="I3370" s="156" t="s">
        <v>386</v>
      </c>
      <c r="J3370" s="158">
        <v>3617883</v>
      </c>
      <c r="K3370" s="159"/>
      <c r="L3370" s="219"/>
      <c r="N3370" s="119"/>
    </row>
    <row r="3371" spans="1:14" s="17" customFormat="1" ht="25" x14ac:dyDescent="0.25">
      <c r="A3371" s="154">
        <v>44658</v>
      </c>
      <c r="B3371" s="155" t="s">
        <v>296</v>
      </c>
      <c r="C3371" s="155" t="s">
        <v>297</v>
      </c>
      <c r="D3371" s="156" t="s">
        <v>401</v>
      </c>
      <c r="E3371" s="156" t="s">
        <v>105</v>
      </c>
      <c r="F3371" s="156" t="s">
        <v>323</v>
      </c>
      <c r="G3371" s="157" t="str">
        <f>VLOOKUP(Repository_table[[#This Row],[Country of Destination]],$T$11:$U$47,2,)</f>
        <v>Europe and Central Asia</v>
      </c>
      <c r="H3371" s="156" t="s">
        <v>519</v>
      </c>
      <c r="I3371" s="156" t="s">
        <v>300</v>
      </c>
      <c r="J3371" s="158">
        <v>3510904</v>
      </c>
      <c r="K3371" s="159"/>
      <c r="L3371" s="219"/>
      <c r="N3371" s="119"/>
    </row>
    <row r="3372" spans="1:14" s="17" customFormat="1" x14ac:dyDescent="0.25">
      <c r="A3372" s="154">
        <v>44658</v>
      </c>
      <c r="B3372" s="155" t="s">
        <v>521</v>
      </c>
      <c r="C3372" s="155" t="s">
        <v>208</v>
      </c>
      <c r="D3372" s="156" t="s">
        <v>257</v>
      </c>
      <c r="E3372" s="156" t="s">
        <v>105</v>
      </c>
      <c r="F3372" s="156" t="s">
        <v>78</v>
      </c>
      <c r="G3372" s="157" t="str">
        <f>VLOOKUP(Repository_table[[#This Row],[Country of Destination]],$T$11:$U$47,2,)</f>
        <v>East Asia and Pacific</v>
      </c>
      <c r="H3372" s="156" t="s">
        <v>406</v>
      </c>
      <c r="I3372" s="156" t="s">
        <v>258</v>
      </c>
      <c r="J3372" s="158">
        <v>3474166</v>
      </c>
      <c r="K3372" s="159"/>
      <c r="L3372" s="219"/>
      <c r="N3372" s="119"/>
    </row>
    <row r="3373" spans="1:14" s="17" customFormat="1" x14ac:dyDescent="0.25">
      <c r="A3373" s="154">
        <v>44658</v>
      </c>
      <c r="B3373" s="155" t="s">
        <v>58</v>
      </c>
      <c r="C3373" s="155" t="s">
        <v>58</v>
      </c>
      <c r="D3373" s="156" t="s">
        <v>247</v>
      </c>
      <c r="E3373" s="156" t="s">
        <v>105</v>
      </c>
      <c r="F3373" s="156" t="s">
        <v>298</v>
      </c>
      <c r="G3373" s="157" t="str">
        <f>VLOOKUP(Repository_table[[#This Row],[Country of Destination]],$T$11:$U$47,2,)</f>
        <v>Europe and Central Asia</v>
      </c>
      <c r="H3373" s="156" t="s">
        <v>665</v>
      </c>
      <c r="I3373" s="156" t="s">
        <v>265</v>
      </c>
      <c r="J3373" s="158">
        <v>736690</v>
      </c>
      <c r="K3373" s="159"/>
      <c r="L3373" s="219" t="s">
        <v>57</v>
      </c>
      <c r="N3373" s="119"/>
    </row>
    <row r="3374" spans="1:14" s="17" customFormat="1" x14ac:dyDescent="0.25">
      <c r="A3374" s="154">
        <v>44658</v>
      </c>
      <c r="B3374" s="155" t="s">
        <v>58</v>
      </c>
      <c r="C3374" s="155" t="s">
        <v>58</v>
      </c>
      <c r="D3374" s="156" t="s">
        <v>247</v>
      </c>
      <c r="E3374" s="156" t="s">
        <v>105</v>
      </c>
      <c r="F3374" s="156" t="s">
        <v>106</v>
      </c>
      <c r="G3374" s="157" t="str">
        <f>VLOOKUP(Repository_table[[#This Row],[Country of Destination]],$T$11:$U$47,2,)</f>
        <v>Europe and Central Asia</v>
      </c>
      <c r="H3374" s="156" t="s">
        <v>665</v>
      </c>
      <c r="I3374" s="156" t="s">
        <v>265</v>
      </c>
      <c r="J3374" s="158">
        <v>2947130</v>
      </c>
      <c r="K3374" s="159"/>
      <c r="L3374" s="219" t="s">
        <v>57</v>
      </c>
      <c r="N3374" s="119"/>
    </row>
    <row r="3375" spans="1:14" s="17" customFormat="1" ht="25" x14ac:dyDescent="0.25">
      <c r="A3375" s="154">
        <v>44659</v>
      </c>
      <c r="B3375" s="155" t="s">
        <v>433</v>
      </c>
      <c r="C3375" s="155" t="s">
        <v>458</v>
      </c>
      <c r="D3375" s="156" t="s">
        <v>543</v>
      </c>
      <c r="E3375" s="156" t="s">
        <v>105</v>
      </c>
      <c r="F3375" s="156" t="s">
        <v>193</v>
      </c>
      <c r="G3375" s="157" t="str">
        <f>VLOOKUP(Repository_table[[#This Row],[Country of Destination]],$T$11:$U$47,2,)</f>
        <v>Europe and Central Asia</v>
      </c>
      <c r="H3375" s="156" t="s">
        <v>656</v>
      </c>
      <c r="I3375" s="156" t="s">
        <v>430</v>
      </c>
      <c r="J3375" s="158">
        <v>3090918</v>
      </c>
      <c r="K3375" s="159"/>
      <c r="L3375" s="219"/>
      <c r="N3375" s="119"/>
    </row>
    <row r="3376" spans="1:14" s="17" customFormat="1" x14ac:dyDescent="0.25">
      <c r="A3376" s="154">
        <v>44659</v>
      </c>
      <c r="B3376" s="155" t="s">
        <v>58</v>
      </c>
      <c r="C3376" s="155" t="s">
        <v>58</v>
      </c>
      <c r="D3376" s="156" t="s">
        <v>247</v>
      </c>
      <c r="E3376" s="156" t="s">
        <v>105</v>
      </c>
      <c r="F3376" s="156" t="s">
        <v>200</v>
      </c>
      <c r="G3376" s="157" t="str">
        <f>VLOOKUP(Repository_table[[#This Row],[Country of Destination]],$T$11:$U$47,2,)</f>
        <v>Europe and Central Asia</v>
      </c>
      <c r="H3376" s="156" t="s">
        <v>187</v>
      </c>
      <c r="I3376" s="156" t="s">
        <v>265</v>
      </c>
      <c r="J3376" s="158">
        <v>3577867</v>
      </c>
      <c r="K3376" s="159"/>
      <c r="L3376" s="219"/>
      <c r="N3376" s="119"/>
    </row>
    <row r="3377" spans="1:14" s="17" customFormat="1" x14ac:dyDescent="0.25">
      <c r="A3377" s="154">
        <v>44659</v>
      </c>
      <c r="B3377" s="155" t="s">
        <v>654</v>
      </c>
      <c r="C3377" s="155" t="s">
        <v>654</v>
      </c>
      <c r="D3377" s="156" t="s">
        <v>655</v>
      </c>
      <c r="E3377" s="156" t="s">
        <v>105</v>
      </c>
      <c r="F3377" s="156" t="s">
        <v>248</v>
      </c>
      <c r="G3377" s="157" t="str">
        <f>VLOOKUP(Repository_table[[#This Row],[Country of Destination]],$T$11:$U$47,2,)</f>
        <v>Europe and Central Asia</v>
      </c>
      <c r="H3377" s="156" t="s">
        <v>618</v>
      </c>
      <c r="I3377" s="156" t="s">
        <v>386</v>
      </c>
      <c r="J3377" s="158">
        <v>3448362</v>
      </c>
      <c r="K3377" s="159"/>
      <c r="L3377" s="219" t="s">
        <v>658</v>
      </c>
      <c r="N3377" s="119"/>
    </row>
    <row r="3378" spans="1:14" s="17" customFormat="1" x14ac:dyDescent="0.25">
      <c r="A3378" s="154">
        <v>44660</v>
      </c>
      <c r="B3378" s="155" t="s">
        <v>385</v>
      </c>
      <c r="C3378" s="155" t="s">
        <v>457</v>
      </c>
      <c r="D3378" s="156" t="s">
        <v>412</v>
      </c>
      <c r="E3378" s="156" t="s">
        <v>105</v>
      </c>
      <c r="F3378" s="156" t="s">
        <v>78</v>
      </c>
      <c r="G3378" s="157" t="str">
        <f>VLOOKUP(Repository_table[[#This Row],[Country of Destination]],$T$11:$U$47,2,)</f>
        <v>East Asia and Pacific</v>
      </c>
      <c r="H3378" s="156" t="s">
        <v>372</v>
      </c>
      <c r="I3378" s="156" t="s">
        <v>386</v>
      </c>
      <c r="J3378" s="158">
        <v>3694134</v>
      </c>
      <c r="K3378" s="159"/>
      <c r="L3378" s="219"/>
      <c r="N3378" s="119"/>
    </row>
    <row r="3379" spans="1:14" s="17" customFormat="1" ht="25" x14ac:dyDescent="0.25">
      <c r="A3379" s="154">
        <v>44660</v>
      </c>
      <c r="B3379" s="155" t="s">
        <v>296</v>
      </c>
      <c r="C3379" s="155" t="s">
        <v>297</v>
      </c>
      <c r="D3379" s="156" t="s">
        <v>401</v>
      </c>
      <c r="E3379" s="156" t="s">
        <v>105</v>
      </c>
      <c r="F3379" s="156" t="s">
        <v>193</v>
      </c>
      <c r="G3379" s="157" t="str">
        <f>VLOOKUP(Repository_table[[#This Row],[Country of Destination]],$T$11:$U$47,2,)</f>
        <v>Europe and Central Asia</v>
      </c>
      <c r="H3379" s="156" t="s">
        <v>530</v>
      </c>
      <c r="I3379" s="156" t="s">
        <v>300</v>
      </c>
      <c r="J3379" s="158">
        <v>3215430</v>
      </c>
      <c r="K3379" s="159"/>
      <c r="L3379" s="219"/>
      <c r="N3379" s="119"/>
    </row>
    <row r="3380" spans="1:14" s="17" customFormat="1" x14ac:dyDescent="0.25">
      <c r="A3380" s="154">
        <v>44660</v>
      </c>
      <c r="B3380" s="155" t="s">
        <v>58</v>
      </c>
      <c r="C3380" s="155" t="s">
        <v>58</v>
      </c>
      <c r="D3380" s="156" t="s">
        <v>247</v>
      </c>
      <c r="E3380" s="156" t="s">
        <v>105</v>
      </c>
      <c r="F3380" s="156" t="s">
        <v>121</v>
      </c>
      <c r="G3380" s="157" t="str">
        <f>VLOOKUP(Repository_table[[#This Row],[Country of Destination]],$T$11:$U$47,2,)</f>
        <v>Europe and Central Asia</v>
      </c>
      <c r="H3380" s="156" t="s">
        <v>529</v>
      </c>
      <c r="I3380" s="156" t="s">
        <v>265</v>
      </c>
      <c r="J3380" s="158">
        <v>3400620</v>
      </c>
      <c r="K3380" s="159"/>
      <c r="L3380" s="219"/>
      <c r="N3380" s="119"/>
    </row>
    <row r="3381" spans="1:14" s="17" customFormat="1" x14ac:dyDescent="0.25">
      <c r="A3381" s="154">
        <v>44660</v>
      </c>
      <c r="B3381" s="155" t="s">
        <v>58</v>
      </c>
      <c r="C3381" s="155" t="s">
        <v>58</v>
      </c>
      <c r="D3381" s="156" t="s">
        <v>247</v>
      </c>
      <c r="E3381" s="156" t="s">
        <v>105</v>
      </c>
      <c r="F3381" s="156" t="s">
        <v>193</v>
      </c>
      <c r="G3381" s="157" t="str">
        <f>VLOOKUP(Repository_table[[#This Row],[Country of Destination]],$T$11:$U$47,2,)</f>
        <v>Europe and Central Asia</v>
      </c>
      <c r="H3381" s="156" t="s">
        <v>132</v>
      </c>
      <c r="I3381" s="156" t="s">
        <v>265</v>
      </c>
      <c r="J3381" s="158">
        <v>3385374</v>
      </c>
      <c r="K3381" s="159"/>
      <c r="L3381" s="219"/>
      <c r="N3381" s="119"/>
    </row>
    <row r="3382" spans="1:14" s="17" customFormat="1" ht="25" x14ac:dyDescent="0.25">
      <c r="A3382" s="154">
        <v>44661</v>
      </c>
      <c r="B3382" s="155" t="s">
        <v>433</v>
      </c>
      <c r="C3382" s="155" t="s">
        <v>458</v>
      </c>
      <c r="D3382" s="156" t="s">
        <v>543</v>
      </c>
      <c r="E3382" s="156" t="s">
        <v>105</v>
      </c>
      <c r="F3382" s="156" t="s">
        <v>200</v>
      </c>
      <c r="G3382" s="157" t="str">
        <f>VLOOKUP(Repository_table[[#This Row],[Country of Destination]],$T$11:$U$47,2,)</f>
        <v>Europe and Central Asia</v>
      </c>
      <c r="H3382" s="156" t="s">
        <v>553</v>
      </c>
      <c r="I3382" s="156" t="s">
        <v>430</v>
      </c>
      <c r="J3382" s="158">
        <v>3207035</v>
      </c>
      <c r="K3382" s="159"/>
      <c r="L3382" s="219"/>
      <c r="N3382" s="119"/>
    </row>
    <row r="3383" spans="1:14" s="17" customFormat="1" x14ac:dyDescent="0.25">
      <c r="A3383" s="154">
        <v>44661</v>
      </c>
      <c r="B3383" s="155" t="s">
        <v>58</v>
      </c>
      <c r="C3383" s="155" t="s">
        <v>58</v>
      </c>
      <c r="D3383" s="156" t="s">
        <v>247</v>
      </c>
      <c r="E3383" s="156" t="s">
        <v>105</v>
      </c>
      <c r="F3383" s="156" t="s">
        <v>248</v>
      </c>
      <c r="G3383" s="157" t="str">
        <f>VLOOKUP(Repository_table[[#This Row],[Country of Destination]],$T$11:$U$47,2,)</f>
        <v>Europe and Central Asia</v>
      </c>
      <c r="H3383" s="156" t="s">
        <v>162</v>
      </c>
      <c r="I3383" s="156" t="s">
        <v>265</v>
      </c>
      <c r="J3383" s="158">
        <v>2211075</v>
      </c>
      <c r="K3383" s="159"/>
      <c r="L3383" s="219" t="s">
        <v>57</v>
      </c>
      <c r="N3383" s="119"/>
    </row>
    <row r="3384" spans="1:14" s="17" customFormat="1" x14ac:dyDescent="0.25">
      <c r="A3384" s="154">
        <v>44661</v>
      </c>
      <c r="B3384" s="155" t="s">
        <v>58</v>
      </c>
      <c r="C3384" s="155" t="s">
        <v>58</v>
      </c>
      <c r="D3384" s="156" t="s">
        <v>247</v>
      </c>
      <c r="E3384" s="156" t="s">
        <v>105</v>
      </c>
      <c r="F3384" s="156" t="s">
        <v>193</v>
      </c>
      <c r="G3384" s="157" t="str">
        <f>VLOOKUP(Repository_table[[#This Row],[Country of Destination]],$T$11:$U$47,2,)</f>
        <v>Europe and Central Asia</v>
      </c>
      <c r="H3384" s="156" t="s">
        <v>162</v>
      </c>
      <c r="I3384" s="156" t="s">
        <v>265</v>
      </c>
      <c r="J3384" s="158">
        <v>1449046</v>
      </c>
      <c r="K3384" s="159"/>
      <c r="L3384" s="219" t="s">
        <v>57</v>
      </c>
      <c r="N3384" s="119"/>
    </row>
    <row r="3385" spans="1:14" s="17" customFormat="1" x14ac:dyDescent="0.25">
      <c r="A3385" s="154">
        <v>44662</v>
      </c>
      <c r="B3385" s="155" t="s">
        <v>385</v>
      </c>
      <c r="C3385" s="155" t="s">
        <v>456</v>
      </c>
      <c r="D3385" s="156" t="s">
        <v>412</v>
      </c>
      <c r="E3385" s="156" t="s">
        <v>105</v>
      </c>
      <c r="F3385" s="156" t="s">
        <v>173</v>
      </c>
      <c r="G3385" s="157" t="str">
        <f>VLOOKUP(Repository_table[[#This Row],[Country of Destination]],$T$11:$U$47,2,)</f>
        <v>Latin America and the Caribbean</v>
      </c>
      <c r="H3385" s="156" t="s">
        <v>165</v>
      </c>
      <c r="I3385" s="156" t="s">
        <v>386</v>
      </c>
      <c r="J3385" s="158">
        <v>3447843</v>
      </c>
      <c r="K3385" s="159"/>
      <c r="L3385" s="219"/>
      <c r="N3385" s="119"/>
    </row>
    <row r="3386" spans="1:14" s="17" customFormat="1" ht="25" x14ac:dyDescent="0.25">
      <c r="A3386" s="154">
        <v>44662</v>
      </c>
      <c r="B3386" s="155" t="s">
        <v>296</v>
      </c>
      <c r="C3386" s="155" t="s">
        <v>297</v>
      </c>
      <c r="D3386" s="156" t="s">
        <v>401</v>
      </c>
      <c r="E3386" s="156" t="s">
        <v>105</v>
      </c>
      <c r="F3386" s="156" t="s">
        <v>106</v>
      </c>
      <c r="G3386" s="157" t="str">
        <f>VLOOKUP(Repository_table[[#This Row],[Country of Destination]],$T$11:$U$47,2,)</f>
        <v>Europe and Central Asia</v>
      </c>
      <c r="H3386" s="156" t="s">
        <v>77</v>
      </c>
      <c r="I3386" s="156" t="s">
        <v>300</v>
      </c>
      <c r="J3386" s="158">
        <v>3689838</v>
      </c>
      <c r="K3386" s="159"/>
      <c r="L3386" s="219"/>
      <c r="N3386" s="119"/>
    </row>
    <row r="3387" spans="1:14" s="17" customFormat="1" x14ac:dyDescent="0.25">
      <c r="A3387" s="154">
        <v>44662</v>
      </c>
      <c r="B3387" s="155" t="s">
        <v>58</v>
      </c>
      <c r="C3387" s="155" t="s">
        <v>58</v>
      </c>
      <c r="D3387" s="156" t="s">
        <v>247</v>
      </c>
      <c r="E3387" s="156" t="s">
        <v>105</v>
      </c>
      <c r="F3387" s="156" t="s">
        <v>236</v>
      </c>
      <c r="G3387" s="157" t="str">
        <f>VLOOKUP(Repository_table[[#This Row],[Country of Destination]],$T$11:$U$47,2,)</f>
        <v>Europe and Central Asia</v>
      </c>
      <c r="H3387" s="156" t="s">
        <v>620</v>
      </c>
      <c r="I3387" s="156" t="s">
        <v>265</v>
      </c>
      <c r="J3387" s="158">
        <v>3710589</v>
      </c>
      <c r="K3387" s="159"/>
      <c r="L3387" s="219"/>
      <c r="N3387" s="119"/>
    </row>
    <row r="3388" spans="1:14" s="17" customFormat="1" ht="25" x14ac:dyDescent="0.25">
      <c r="A3388" s="154">
        <v>44663</v>
      </c>
      <c r="B3388" s="155" t="s">
        <v>433</v>
      </c>
      <c r="C3388" s="155" t="s">
        <v>458</v>
      </c>
      <c r="D3388" s="156" t="s">
        <v>543</v>
      </c>
      <c r="E3388" s="156" t="s">
        <v>105</v>
      </c>
      <c r="F3388" s="156" t="s">
        <v>193</v>
      </c>
      <c r="G3388" s="157" t="str">
        <f>VLOOKUP(Repository_table[[#This Row],[Country of Destination]],$T$11:$U$47,2,)</f>
        <v>Europe and Central Asia</v>
      </c>
      <c r="H3388" s="156" t="s">
        <v>532</v>
      </c>
      <c r="I3388" s="156" t="s">
        <v>430</v>
      </c>
      <c r="J3388" s="158">
        <v>2689142</v>
      </c>
      <c r="K3388" s="159"/>
      <c r="L3388" s="219"/>
      <c r="N3388" s="119"/>
    </row>
    <row r="3389" spans="1:14" s="17" customFormat="1" x14ac:dyDescent="0.25">
      <c r="A3389" s="154">
        <v>44664</v>
      </c>
      <c r="B3389" s="155" t="s">
        <v>385</v>
      </c>
      <c r="C3389" s="155" t="s">
        <v>484</v>
      </c>
      <c r="D3389" s="156" t="s">
        <v>475</v>
      </c>
      <c r="E3389" s="156" t="s">
        <v>105</v>
      </c>
      <c r="F3389" s="156" t="s">
        <v>110</v>
      </c>
      <c r="G3389" s="157" t="str">
        <f>VLOOKUP(Repository_table[[#This Row],[Country of Destination]],$T$11:$U$47,2,)</f>
        <v>East Asia and Pacific</v>
      </c>
      <c r="H3389" s="156" t="s">
        <v>131</v>
      </c>
      <c r="I3389" s="156" t="s">
        <v>386</v>
      </c>
      <c r="J3389" s="158">
        <v>3823438</v>
      </c>
      <c r="K3389" s="159"/>
      <c r="L3389" s="219"/>
      <c r="N3389" s="119"/>
    </row>
    <row r="3390" spans="1:14" s="17" customFormat="1" ht="25" x14ac:dyDescent="0.25">
      <c r="A3390" s="154">
        <v>44664</v>
      </c>
      <c r="B3390" s="155" t="s">
        <v>296</v>
      </c>
      <c r="C3390" s="155" t="s">
        <v>297</v>
      </c>
      <c r="D3390" s="156" t="s">
        <v>401</v>
      </c>
      <c r="E3390" s="156" t="s">
        <v>105</v>
      </c>
      <c r="F3390" s="156" t="s">
        <v>533</v>
      </c>
      <c r="G3390" s="157" t="str">
        <f>VLOOKUP(Repository_table[[#This Row],[Country of Destination]],$T$11:$U$47,2,)</f>
        <v>Europe and Central Asia</v>
      </c>
      <c r="H3390" s="156" t="s">
        <v>214</v>
      </c>
      <c r="I3390" s="156" t="s">
        <v>300</v>
      </c>
      <c r="J3390" s="158">
        <v>3466924</v>
      </c>
      <c r="K3390" s="159"/>
      <c r="L3390" s="219"/>
      <c r="N3390" s="119"/>
    </row>
    <row r="3391" spans="1:14" s="17" customFormat="1" x14ac:dyDescent="0.25">
      <c r="A3391" s="154">
        <v>44664</v>
      </c>
      <c r="B3391" s="155" t="s">
        <v>654</v>
      </c>
      <c r="C3391" s="155" t="s">
        <v>654</v>
      </c>
      <c r="D3391" s="156" t="s">
        <v>655</v>
      </c>
      <c r="E3391" s="156" t="s">
        <v>105</v>
      </c>
      <c r="F3391" s="156" t="s">
        <v>69</v>
      </c>
      <c r="G3391" s="157" t="str">
        <f>VLOOKUP(Repository_table[[#This Row],[Country of Destination]],$T$11:$U$47,2,)</f>
        <v>East Asia and Pacific</v>
      </c>
      <c r="H3391" s="156" t="s">
        <v>600</v>
      </c>
      <c r="I3391" s="156" t="s">
        <v>386</v>
      </c>
      <c r="J3391" s="158">
        <v>3673246</v>
      </c>
      <c r="K3391" s="159"/>
      <c r="L3391" s="219" t="s">
        <v>358</v>
      </c>
      <c r="N3391" s="119"/>
    </row>
    <row r="3392" spans="1:14" s="17" customFormat="1" x14ac:dyDescent="0.25">
      <c r="A3392" s="154">
        <v>44665</v>
      </c>
      <c r="B3392" s="155" t="s">
        <v>385</v>
      </c>
      <c r="C3392" s="155" t="s">
        <v>456</v>
      </c>
      <c r="D3392" s="156" t="s">
        <v>412</v>
      </c>
      <c r="E3392" s="156" t="s">
        <v>105</v>
      </c>
      <c r="F3392" s="156" t="s">
        <v>193</v>
      </c>
      <c r="G3392" s="157" t="str">
        <f>VLOOKUP(Repository_table[[#This Row],[Country of Destination]],$T$11:$U$47,2,)</f>
        <v>Europe and Central Asia</v>
      </c>
      <c r="H3392" s="156" t="s">
        <v>634</v>
      </c>
      <c r="I3392" s="156" t="s">
        <v>386</v>
      </c>
      <c r="J3392" s="158">
        <v>3418181</v>
      </c>
      <c r="K3392" s="159"/>
      <c r="L3392" s="219" t="s">
        <v>57</v>
      </c>
      <c r="N3392" s="119"/>
    </row>
    <row r="3393" spans="1:14" s="17" customFormat="1" x14ac:dyDescent="0.25">
      <c r="A3393" s="154">
        <v>44665</v>
      </c>
      <c r="B3393" s="155" t="s">
        <v>385</v>
      </c>
      <c r="C3393" s="155" t="s">
        <v>456</v>
      </c>
      <c r="D3393" s="156" t="s">
        <v>412</v>
      </c>
      <c r="E3393" s="156" t="s">
        <v>105</v>
      </c>
      <c r="F3393" s="156" t="s">
        <v>193</v>
      </c>
      <c r="G3393" s="157" t="str">
        <f>VLOOKUP(Repository_table[[#This Row],[Country of Destination]],$T$11:$U$47,2,)</f>
        <v>Europe and Central Asia</v>
      </c>
      <c r="H3393" s="156" t="s">
        <v>634</v>
      </c>
      <c r="I3393" s="156" t="s">
        <v>386</v>
      </c>
      <c r="J3393" s="158">
        <v>211756</v>
      </c>
      <c r="K3393" s="159"/>
      <c r="L3393" s="219" t="s">
        <v>57</v>
      </c>
      <c r="N3393" s="119"/>
    </row>
    <row r="3394" spans="1:14" s="17" customFormat="1" ht="25" x14ac:dyDescent="0.25">
      <c r="A3394" s="154">
        <v>44665</v>
      </c>
      <c r="B3394" s="155" t="s">
        <v>433</v>
      </c>
      <c r="C3394" s="155" t="s">
        <v>458</v>
      </c>
      <c r="D3394" s="156" t="s">
        <v>543</v>
      </c>
      <c r="E3394" s="156" t="s">
        <v>105</v>
      </c>
      <c r="F3394" s="156" t="s">
        <v>281</v>
      </c>
      <c r="G3394" s="157" t="str">
        <f>VLOOKUP(Repository_table[[#This Row],[Country of Destination]],$T$11:$U$47,2,)</f>
        <v>Europe and Central Asia</v>
      </c>
      <c r="H3394" s="156" t="s">
        <v>544</v>
      </c>
      <c r="I3394" s="156" t="s">
        <v>430</v>
      </c>
      <c r="J3394" s="158">
        <v>3660907</v>
      </c>
      <c r="K3394" s="159"/>
      <c r="L3394" s="219"/>
      <c r="N3394" s="119"/>
    </row>
    <row r="3395" spans="1:14" s="17" customFormat="1" x14ac:dyDescent="0.25">
      <c r="A3395" s="154">
        <v>44665</v>
      </c>
      <c r="B3395" s="155" t="s">
        <v>58</v>
      </c>
      <c r="C3395" s="155" t="s">
        <v>58</v>
      </c>
      <c r="D3395" s="156" t="s">
        <v>247</v>
      </c>
      <c r="E3395" s="156" t="s">
        <v>105</v>
      </c>
      <c r="F3395" s="156" t="s">
        <v>281</v>
      </c>
      <c r="G3395" s="157" t="str">
        <f>VLOOKUP(Repository_table[[#This Row],[Country of Destination]],$T$11:$U$47,2,)</f>
        <v>Europe and Central Asia</v>
      </c>
      <c r="H3395" s="156" t="s">
        <v>623</v>
      </c>
      <c r="I3395" s="156" t="s">
        <v>265</v>
      </c>
      <c r="J3395" s="158">
        <v>3650372</v>
      </c>
      <c r="K3395" s="159"/>
      <c r="L3395" s="219"/>
      <c r="N3395" s="119"/>
    </row>
    <row r="3396" spans="1:14" s="17" customFormat="1" x14ac:dyDescent="0.25">
      <c r="A3396" s="154">
        <v>44665</v>
      </c>
      <c r="B3396" s="155" t="s">
        <v>58</v>
      </c>
      <c r="C3396" s="155" t="s">
        <v>58</v>
      </c>
      <c r="D3396" s="156" t="s">
        <v>247</v>
      </c>
      <c r="E3396" s="156" t="s">
        <v>105</v>
      </c>
      <c r="F3396" s="156" t="s">
        <v>365</v>
      </c>
      <c r="G3396" s="157" t="str">
        <f>VLOOKUP(Repository_table[[#This Row],[Country of Destination]],$T$11:$U$47,2,)</f>
        <v>Europe and Central Asia</v>
      </c>
      <c r="H3396" s="156" t="s">
        <v>426</v>
      </c>
      <c r="I3396" s="156" t="s">
        <v>265</v>
      </c>
      <c r="J3396" s="158">
        <v>3674865</v>
      </c>
      <c r="K3396" s="159"/>
      <c r="L3396" s="219"/>
      <c r="N3396" s="119"/>
    </row>
    <row r="3397" spans="1:14" s="17" customFormat="1" ht="25" x14ac:dyDescent="0.25">
      <c r="A3397" s="154">
        <v>44666</v>
      </c>
      <c r="B3397" s="155" t="s">
        <v>296</v>
      </c>
      <c r="C3397" s="155" t="s">
        <v>297</v>
      </c>
      <c r="D3397" s="156" t="s">
        <v>401</v>
      </c>
      <c r="E3397" s="156" t="s">
        <v>105</v>
      </c>
      <c r="F3397" s="156" t="s">
        <v>200</v>
      </c>
      <c r="G3397" s="157" t="str">
        <f>VLOOKUP(Repository_table[[#This Row],[Country of Destination]],$T$11:$U$47,2,)</f>
        <v>Europe and Central Asia</v>
      </c>
      <c r="H3397" s="156" t="s">
        <v>607</v>
      </c>
      <c r="I3397" s="156" t="s">
        <v>300</v>
      </c>
      <c r="J3397" s="158">
        <v>3701814</v>
      </c>
      <c r="K3397" s="159"/>
      <c r="L3397" s="219"/>
      <c r="N3397" s="119"/>
    </row>
    <row r="3398" spans="1:14" s="17" customFormat="1" x14ac:dyDescent="0.25">
      <c r="A3398" s="154">
        <v>44666</v>
      </c>
      <c r="B3398" s="155" t="s">
        <v>58</v>
      </c>
      <c r="C3398" s="155" t="s">
        <v>58</v>
      </c>
      <c r="D3398" s="156" t="s">
        <v>247</v>
      </c>
      <c r="E3398" s="156" t="s">
        <v>105</v>
      </c>
      <c r="F3398" s="156" t="s">
        <v>236</v>
      </c>
      <c r="G3398" s="157" t="str">
        <f>VLOOKUP(Repository_table[[#This Row],[Country of Destination]],$T$11:$U$47,2,)</f>
        <v>Europe and Central Asia</v>
      </c>
      <c r="H3398" s="156" t="s">
        <v>344</v>
      </c>
      <c r="I3398" s="156" t="s">
        <v>265</v>
      </c>
      <c r="J3398" s="158">
        <v>3569569</v>
      </c>
      <c r="K3398" s="159"/>
      <c r="L3398" s="219"/>
      <c r="N3398" s="119"/>
    </row>
    <row r="3399" spans="1:14" s="17" customFormat="1" x14ac:dyDescent="0.25">
      <c r="A3399" s="154">
        <v>44667</v>
      </c>
      <c r="B3399" s="155" t="s">
        <v>385</v>
      </c>
      <c r="C3399" s="155" t="s">
        <v>457</v>
      </c>
      <c r="D3399" s="156" t="s">
        <v>412</v>
      </c>
      <c r="E3399" s="156" t="s">
        <v>105</v>
      </c>
      <c r="F3399" s="156" t="s">
        <v>248</v>
      </c>
      <c r="G3399" s="157" t="str">
        <f>VLOOKUP(Repository_table[[#This Row],[Country of Destination]],$T$11:$U$47,2,)</f>
        <v>Europe and Central Asia</v>
      </c>
      <c r="H3399" s="156" t="s">
        <v>336</v>
      </c>
      <c r="I3399" s="156" t="s">
        <v>386</v>
      </c>
      <c r="J3399" s="158">
        <v>3425891</v>
      </c>
      <c r="K3399" s="159"/>
      <c r="L3399" s="219"/>
      <c r="N3399" s="119"/>
    </row>
    <row r="3400" spans="1:14" s="17" customFormat="1" ht="25" x14ac:dyDescent="0.25">
      <c r="A3400" s="154">
        <v>44667</v>
      </c>
      <c r="B3400" s="155" t="s">
        <v>296</v>
      </c>
      <c r="C3400" s="155" t="s">
        <v>297</v>
      </c>
      <c r="D3400" s="156" t="s">
        <v>401</v>
      </c>
      <c r="E3400" s="156" t="s">
        <v>105</v>
      </c>
      <c r="F3400" s="156" t="s">
        <v>66</v>
      </c>
      <c r="G3400" s="157" t="str">
        <f>VLOOKUP(Repository_table[[#This Row],[Country of Destination]],$T$11:$U$47,2,)</f>
        <v>Europe and Central Asia</v>
      </c>
      <c r="H3400" s="156" t="s">
        <v>528</v>
      </c>
      <c r="I3400" s="156" t="s">
        <v>300</v>
      </c>
      <c r="J3400" s="158">
        <v>2982889</v>
      </c>
      <c r="K3400" s="159"/>
      <c r="L3400" s="219"/>
      <c r="N3400" s="119"/>
    </row>
    <row r="3401" spans="1:14" s="17" customFormat="1" x14ac:dyDescent="0.25">
      <c r="A3401" s="154">
        <v>44667</v>
      </c>
      <c r="B3401" s="155" t="s">
        <v>521</v>
      </c>
      <c r="C3401" s="155" t="s">
        <v>207</v>
      </c>
      <c r="D3401" s="156" t="s">
        <v>257</v>
      </c>
      <c r="E3401" s="156" t="s">
        <v>105</v>
      </c>
      <c r="F3401" s="156" t="s">
        <v>65</v>
      </c>
      <c r="G3401" s="157" t="str">
        <f>VLOOKUP(Repository_table[[#This Row],[Country of Destination]],$T$11:$U$47,2,)</f>
        <v>South Asia</v>
      </c>
      <c r="H3401" s="156" t="s">
        <v>559</v>
      </c>
      <c r="I3401" s="156" t="s">
        <v>258</v>
      </c>
      <c r="J3401" s="158">
        <v>3807680</v>
      </c>
      <c r="K3401" s="159"/>
      <c r="L3401" s="219"/>
      <c r="N3401" s="119"/>
    </row>
    <row r="3402" spans="1:14" s="17" customFormat="1" ht="25" x14ac:dyDescent="0.25">
      <c r="A3402" s="154">
        <v>44667</v>
      </c>
      <c r="B3402" s="155" t="s">
        <v>433</v>
      </c>
      <c r="C3402" s="155" t="s">
        <v>458</v>
      </c>
      <c r="D3402" s="156" t="s">
        <v>543</v>
      </c>
      <c r="E3402" s="156" t="s">
        <v>105</v>
      </c>
      <c r="F3402" s="156" t="s">
        <v>193</v>
      </c>
      <c r="G3402" s="157" t="str">
        <f>VLOOKUP(Repository_table[[#This Row],[Country of Destination]],$T$11:$U$47,2,)</f>
        <v>Europe and Central Asia</v>
      </c>
      <c r="H3402" s="156" t="s">
        <v>169</v>
      </c>
      <c r="I3402" s="156" t="s">
        <v>430</v>
      </c>
      <c r="J3402" s="158">
        <v>3426693</v>
      </c>
      <c r="K3402" s="159"/>
      <c r="L3402" s="219" t="s">
        <v>658</v>
      </c>
      <c r="N3402" s="119"/>
    </row>
    <row r="3403" spans="1:14" s="17" customFormat="1" x14ac:dyDescent="0.25">
      <c r="A3403" s="154">
        <v>44667</v>
      </c>
      <c r="B3403" s="155" t="s">
        <v>58</v>
      </c>
      <c r="C3403" s="155" t="s">
        <v>58</v>
      </c>
      <c r="D3403" s="156" t="s">
        <v>247</v>
      </c>
      <c r="E3403" s="156" t="s">
        <v>105</v>
      </c>
      <c r="F3403" s="156" t="s">
        <v>236</v>
      </c>
      <c r="G3403" s="157" t="str">
        <f>VLOOKUP(Repository_table[[#This Row],[Country of Destination]],$T$11:$U$47,2,)</f>
        <v>Europe and Central Asia</v>
      </c>
      <c r="H3403" s="156" t="s">
        <v>252</v>
      </c>
      <c r="I3403" s="156" t="s">
        <v>265</v>
      </c>
      <c r="J3403" s="158">
        <v>3539610</v>
      </c>
      <c r="K3403" s="159"/>
      <c r="L3403" s="219"/>
      <c r="N3403" s="119"/>
    </row>
    <row r="3404" spans="1:14" s="17" customFormat="1" x14ac:dyDescent="0.25">
      <c r="A3404" s="154">
        <v>44667</v>
      </c>
      <c r="B3404" s="155" t="s">
        <v>58</v>
      </c>
      <c r="C3404" s="155" t="s">
        <v>58</v>
      </c>
      <c r="D3404" s="156" t="s">
        <v>247</v>
      </c>
      <c r="E3404" s="156" t="s">
        <v>105</v>
      </c>
      <c r="F3404" s="156" t="s">
        <v>193</v>
      </c>
      <c r="G3404" s="157" t="str">
        <f>VLOOKUP(Repository_table[[#This Row],[Country of Destination]],$T$11:$U$47,2,)</f>
        <v>Europe and Central Asia</v>
      </c>
      <c r="H3404" s="156" t="s">
        <v>111</v>
      </c>
      <c r="I3404" s="156" t="s">
        <v>265</v>
      </c>
      <c r="J3404" s="158">
        <v>3706799</v>
      </c>
      <c r="K3404" s="159"/>
      <c r="L3404" s="219"/>
      <c r="N3404" s="119"/>
    </row>
    <row r="3405" spans="1:14" s="17" customFormat="1" x14ac:dyDescent="0.25">
      <c r="A3405" s="154">
        <v>44668</v>
      </c>
      <c r="B3405" s="155" t="s">
        <v>58</v>
      </c>
      <c r="C3405" s="155" t="s">
        <v>58</v>
      </c>
      <c r="D3405" s="156" t="s">
        <v>247</v>
      </c>
      <c r="E3405" s="156" t="s">
        <v>105</v>
      </c>
      <c r="F3405" s="156" t="s">
        <v>121</v>
      </c>
      <c r="G3405" s="157" t="str">
        <f>VLOOKUP(Repository_table[[#This Row],[Country of Destination]],$T$11:$U$47,2,)</f>
        <v>Europe and Central Asia</v>
      </c>
      <c r="H3405" s="156" t="s">
        <v>653</v>
      </c>
      <c r="I3405" s="156" t="s">
        <v>265</v>
      </c>
      <c r="J3405" s="158">
        <v>3440416</v>
      </c>
      <c r="K3405" s="159"/>
      <c r="L3405" s="219"/>
      <c r="N3405" s="119"/>
    </row>
    <row r="3406" spans="1:14" s="17" customFormat="1" x14ac:dyDescent="0.25">
      <c r="A3406" s="154">
        <v>44669</v>
      </c>
      <c r="B3406" s="155" t="s">
        <v>385</v>
      </c>
      <c r="C3406" s="155" t="s">
        <v>456</v>
      </c>
      <c r="D3406" s="156" t="s">
        <v>412</v>
      </c>
      <c r="E3406" s="156" t="s">
        <v>105</v>
      </c>
      <c r="F3406" s="156" t="s">
        <v>121</v>
      </c>
      <c r="G3406" s="157" t="str">
        <f>VLOOKUP(Repository_table[[#This Row],[Country of Destination]],$T$11:$U$47,2,)</f>
        <v>Europe and Central Asia</v>
      </c>
      <c r="H3406" s="156" t="s">
        <v>596</v>
      </c>
      <c r="I3406" s="156" t="s">
        <v>386</v>
      </c>
      <c r="J3406" s="158">
        <v>3667089</v>
      </c>
      <c r="K3406" s="159"/>
      <c r="L3406" s="219"/>
      <c r="N3406" s="119"/>
    </row>
    <row r="3407" spans="1:14" s="17" customFormat="1" ht="25" x14ac:dyDescent="0.25">
      <c r="A3407" s="154">
        <v>44669</v>
      </c>
      <c r="B3407" s="155" t="s">
        <v>296</v>
      </c>
      <c r="C3407" s="155" t="s">
        <v>297</v>
      </c>
      <c r="D3407" s="156" t="s">
        <v>401</v>
      </c>
      <c r="E3407" s="156" t="s">
        <v>105</v>
      </c>
      <c r="F3407" s="156" t="s">
        <v>360</v>
      </c>
      <c r="G3407" s="157" t="str">
        <f>VLOOKUP(Repository_table[[#This Row],[Country of Destination]],$T$11:$U$47,2,)</f>
        <v>East Asia and Pacific</v>
      </c>
      <c r="H3407" s="156" t="s">
        <v>652</v>
      </c>
      <c r="I3407" s="156" t="s">
        <v>300</v>
      </c>
      <c r="J3407" s="158">
        <v>3411047</v>
      </c>
      <c r="K3407" s="159"/>
      <c r="L3407" s="219"/>
      <c r="N3407" s="119"/>
    </row>
    <row r="3408" spans="1:14" s="17" customFormat="1" x14ac:dyDescent="0.25">
      <c r="A3408" s="154">
        <v>44669</v>
      </c>
      <c r="B3408" s="155" t="s">
        <v>58</v>
      </c>
      <c r="C3408" s="155" t="s">
        <v>58</v>
      </c>
      <c r="D3408" s="156" t="s">
        <v>247</v>
      </c>
      <c r="E3408" s="156" t="s">
        <v>105</v>
      </c>
      <c r="F3408" s="156" t="s">
        <v>121</v>
      </c>
      <c r="G3408" s="157" t="str">
        <f>VLOOKUP(Repository_table[[#This Row],[Country of Destination]],$T$11:$U$47,2,)</f>
        <v>Europe and Central Asia</v>
      </c>
      <c r="H3408" s="156" t="s">
        <v>156</v>
      </c>
      <c r="I3408" s="156" t="s">
        <v>265</v>
      </c>
      <c r="J3408" s="158">
        <v>3704919</v>
      </c>
      <c r="K3408" s="159"/>
      <c r="L3408" s="219"/>
      <c r="N3408" s="119"/>
    </row>
    <row r="3409" spans="1:14" s="17" customFormat="1" x14ac:dyDescent="0.25">
      <c r="A3409" s="154">
        <v>44669</v>
      </c>
      <c r="B3409" s="155" t="s">
        <v>462</v>
      </c>
      <c r="C3409" s="155" t="s">
        <v>86</v>
      </c>
      <c r="D3409" s="156" t="s">
        <v>526</v>
      </c>
      <c r="E3409" s="156" t="s">
        <v>105</v>
      </c>
      <c r="F3409" s="156" t="s">
        <v>193</v>
      </c>
      <c r="G3409" s="157" t="str">
        <f>VLOOKUP(Repository_table[[#This Row],[Country of Destination]],$T$11:$U$47,2,)</f>
        <v>Europe and Central Asia</v>
      </c>
      <c r="H3409" s="156" t="s">
        <v>241</v>
      </c>
      <c r="I3409" s="156" t="s">
        <v>301</v>
      </c>
      <c r="J3409" s="158">
        <v>3693983</v>
      </c>
      <c r="K3409" s="159"/>
      <c r="L3409" s="219"/>
      <c r="N3409" s="119"/>
    </row>
    <row r="3410" spans="1:14" s="17" customFormat="1" x14ac:dyDescent="0.25">
      <c r="A3410" s="154">
        <v>44670</v>
      </c>
      <c r="B3410" s="155" t="s">
        <v>385</v>
      </c>
      <c r="C3410" s="155" t="s">
        <v>457</v>
      </c>
      <c r="D3410" s="156" t="s">
        <v>412</v>
      </c>
      <c r="E3410" s="156" t="s">
        <v>105</v>
      </c>
      <c r="F3410" s="156" t="s">
        <v>193</v>
      </c>
      <c r="G3410" s="157" t="str">
        <f>VLOOKUP(Repository_table[[#This Row],[Country of Destination]],$T$11:$U$47,2,)</f>
        <v>Europe and Central Asia</v>
      </c>
      <c r="H3410" s="156" t="s">
        <v>588</v>
      </c>
      <c r="I3410" s="156" t="s">
        <v>386</v>
      </c>
      <c r="J3410" s="158">
        <v>3682266</v>
      </c>
      <c r="K3410" s="159"/>
      <c r="L3410" s="219"/>
      <c r="N3410" s="119"/>
    </row>
    <row r="3411" spans="1:14" s="17" customFormat="1" ht="25" x14ac:dyDescent="0.25">
      <c r="A3411" s="154">
        <v>44670</v>
      </c>
      <c r="B3411" s="155" t="s">
        <v>296</v>
      </c>
      <c r="C3411" s="155" t="s">
        <v>297</v>
      </c>
      <c r="D3411" s="156" t="s">
        <v>401</v>
      </c>
      <c r="E3411" s="156" t="s">
        <v>105</v>
      </c>
      <c r="F3411" s="156" t="s">
        <v>236</v>
      </c>
      <c r="G3411" s="157" t="str">
        <f>VLOOKUP(Repository_table[[#This Row],[Country of Destination]],$T$11:$U$47,2,)</f>
        <v>Europe and Central Asia</v>
      </c>
      <c r="H3411" s="156" t="s">
        <v>223</v>
      </c>
      <c r="I3411" s="156" t="s">
        <v>300</v>
      </c>
      <c r="J3411" s="158">
        <v>2947582</v>
      </c>
      <c r="K3411" s="159"/>
      <c r="L3411" s="219"/>
      <c r="N3411" s="119"/>
    </row>
    <row r="3412" spans="1:14" s="17" customFormat="1" x14ac:dyDescent="0.25">
      <c r="A3412" s="154">
        <v>44670</v>
      </c>
      <c r="B3412" s="155" t="s">
        <v>521</v>
      </c>
      <c r="C3412" s="155" t="s">
        <v>208</v>
      </c>
      <c r="D3412" s="156" t="s">
        <v>257</v>
      </c>
      <c r="E3412" s="156" t="s">
        <v>105</v>
      </c>
      <c r="F3412" s="156" t="s">
        <v>221</v>
      </c>
      <c r="G3412" s="157" t="str">
        <f>VLOOKUP(Repository_table[[#This Row],[Country of Destination]],$T$11:$U$47,2,)</f>
        <v>Middle East and North Africa</v>
      </c>
      <c r="H3412" s="156" t="s">
        <v>515</v>
      </c>
      <c r="I3412" s="156" t="s">
        <v>258</v>
      </c>
      <c r="J3412" s="158">
        <v>3478781</v>
      </c>
      <c r="K3412" s="159"/>
      <c r="L3412" s="219"/>
      <c r="N3412" s="119"/>
    </row>
    <row r="3413" spans="1:14" s="17" customFormat="1" x14ac:dyDescent="0.25">
      <c r="A3413" s="154">
        <v>44670</v>
      </c>
      <c r="B3413" s="155" t="s">
        <v>58</v>
      </c>
      <c r="C3413" s="155" t="s">
        <v>58</v>
      </c>
      <c r="D3413" s="156" t="s">
        <v>247</v>
      </c>
      <c r="E3413" s="156" t="s">
        <v>105</v>
      </c>
      <c r="F3413" s="156" t="s">
        <v>236</v>
      </c>
      <c r="G3413" s="157" t="str">
        <f>VLOOKUP(Repository_table[[#This Row],[Country of Destination]],$T$11:$U$47,2,)</f>
        <v>Europe and Central Asia</v>
      </c>
      <c r="H3413" s="156" t="s">
        <v>534</v>
      </c>
      <c r="I3413" s="156" t="s">
        <v>265</v>
      </c>
      <c r="J3413" s="158">
        <v>1062984</v>
      </c>
      <c r="K3413" s="159"/>
      <c r="L3413" s="219" t="s">
        <v>57</v>
      </c>
      <c r="N3413" s="119"/>
    </row>
    <row r="3414" spans="1:14" s="17" customFormat="1" x14ac:dyDescent="0.25">
      <c r="A3414" s="154">
        <v>44670</v>
      </c>
      <c r="B3414" s="155" t="s">
        <v>58</v>
      </c>
      <c r="C3414" s="155" t="s">
        <v>58</v>
      </c>
      <c r="D3414" s="156" t="s">
        <v>247</v>
      </c>
      <c r="E3414" s="156" t="s">
        <v>105</v>
      </c>
      <c r="F3414" s="156" t="s">
        <v>174</v>
      </c>
      <c r="G3414" s="157" t="str">
        <f>VLOOKUP(Repository_table[[#This Row],[Country of Destination]],$T$11:$U$47,2,)</f>
        <v>Latin America and the Caribbean</v>
      </c>
      <c r="H3414" s="156" t="s">
        <v>534</v>
      </c>
      <c r="I3414" s="156" t="s">
        <v>265</v>
      </c>
      <c r="J3414" s="158">
        <v>2225232</v>
      </c>
      <c r="K3414" s="159"/>
      <c r="L3414" s="219" t="s">
        <v>57</v>
      </c>
      <c r="N3414" s="119"/>
    </row>
    <row r="3415" spans="1:14" s="17" customFormat="1" x14ac:dyDescent="0.25">
      <c r="A3415" s="154">
        <v>44670</v>
      </c>
      <c r="B3415" s="155" t="s">
        <v>654</v>
      </c>
      <c r="C3415" s="155" t="s">
        <v>654</v>
      </c>
      <c r="D3415" s="156" t="s">
        <v>655</v>
      </c>
      <c r="E3415" s="156" t="s">
        <v>105</v>
      </c>
      <c r="F3415" s="156" t="s">
        <v>174</v>
      </c>
      <c r="G3415" s="157" t="str">
        <f>VLOOKUP(Repository_table[[#This Row],[Country of Destination]],$T$11:$U$47,2,)</f>
        <v>Latin America and the Caribbean</v>
      </c>
      <c r="H3415" s="156" t="s">
        <v>657</v>
      </c>
      <c r="I3415" s="156" t="s">
        <v>386</v>
      </c>
      <c r="J3415" s="158">
        <v>2219287</v>
      </c>
      <c r="K3415" s="159"/>
      <c r="L3415" s="219" t="s">
        <v>666</v>
      </c>
      <c r="N3415" s="119"/>
    </row>
    <row r="3416" spans="1:14" s="17" customFormat="1" x14ac:dyDescent="0.25">
      <c r="A3416" s="154">
        <v>44670</v>
      </c>
      <c r="B3416" s="155" t="s">
        <v>654</v>
      </c>
      <c r="C3416" s="155" t="s">
        <v>654</v>
      </c>
      <c r="D3416" s="156" t="s">
        <v>655</v>
      </c>
      <c r="E3416" s="156" t="s">
        <v>105</v>
      </c>
      <c r="F3416" s="156" t="s">
        <v>236</v>
      </c>
      <c r="G3416" s="157" t="str">
        <f>VLOOKUP(Repository_table[[#This Row],[Country of Destination]],$T$11:$U$47,2,)</f>
        <v>Europe and Central Asia</v>
      </c>
      <c r="H3416" s="156" t="s">
        <v>657</v>
      </c>
      <c r="I3416" s="156" t="s">
        <v>386</v>
      </c>
      <c r="J3416" s="158">
        <v>1499754</v>
      </c>
      <c r="K3416" s="159"/>
      <c r="L3416" s="219" t="s">
        <v>666</v>
      </c>
      <c r="N3416" s="119"/>
    </row>
    <row r="3417" spans="1:14" s="17" customFormat="1" ht="25" x14ac:dyDescent="0.25">
      <c r="A3417" s="154">
        <v>44671</v>
      </c>
      <c r="B3417" s="155" t="s">
        <v>296</v>
      </c>
      <c r="C3417" s="155" t="s">
        <v>297</v>
      </c>
      <c r="D3417" s="156" t="s">
        <v>401</v>
      </c>
      <c r="E3417" s="156" t="s">
        <v>105</v>
      </c>
      <c r="F3417" s="156" t="s">
        <v>360</v>
      </c>
      <c r="G3417" s="157" t="str">
        <f>VLOOKUP(Repository_table[[#This Row],[Country of Destination]],$T$11:$U$47,2,)</f>
        <v>East Asia and Pacific</v>
      </c>
      <c r="H3417" s="156" t="s">
        <v>310</v>
      </c>
      <c r="I3417" s="156" t="s">
        <v>300</v>
      </c>
      <c r="J3417" s="158">
        <v>2731326</v>
      </c>
      <c r="K3417" s="159"/>
      <c r="L3417" s="219"/>
      <c r="N3417" s="119"/>
    </row>
    <row r="3418" spans="1:14" s="17" customFormat="1" ht="25" x14ac:dyDescent="0.25">
      <c r="A3418" s="154">
        <v>44671</v>
      </c>
      <c r="B3418" s="155" t="s">
        <v>433</v>
      </c>
      <c r="C3418" s="155" t="s">
        <v>458</v>
      </c>
      <c r="D3418" s="156" t="s">
        <v>459</v>
      </c>
      <c r="E3418" s="156" t="s">
        <v>105</v>
      </c>
      <c r="F3418" s="156" t="s">
        <v>110</v>
      </c>
      <c r="G3418" s="157" t="str">
        <f>VLOOKUP(Repository_table[[#This Row],[Country of Destination]],$T$11:$U$47,2,)</f>
        <v>East Asia and Pacific</v>
      </c>
      <c r="H3418" s="156" t="s">
        <v>535</v>
      </c>
      <c r="I3418" s="156" t="s">
        <v>430</v>
      </c>
      <c r="J3418" s="158">
        <v>3144646</v>
      </c>
      <c r="K3418" s="159"/>
      <c r="L3418" s="219"/>
      <c r="N3418" s="119"/>
    </row>
    <row r="3419" spans="1:14" s="17" customFormat="1" x14ac:dyDescent="0.25">
      <c r="A3419" s="154">
        <v>44671</v>
      </c>
      <c r="B3419" s="155" t="s">
        <v>58</v>
      </c>
      <c r="C3419" s="155" t="s">
        <v>58</v>
      </c>
      <c r="D3419" s="156" t="s">
        <v>247</v>
      </c>
      <c r="E3419" s="156" t="s">
        <v>105</v>
      </c>
      <c r="F3419" s="156" t="s">
        <v>236</v>
      </c>
      <c r="G3419" s="157" t="str">
        <f>VLOOKUP(Repository_table[[#This Row],[Country of Destination]],$T$11:$U$47,2,)</f>
        <v>Europe and Central Asia</v>
      </c>
      <c r="H3419" s="156" t="s">
        <v>83</v>
      </c>
      <c r="I3419" s="156" t="s">
        <v>265</v>
      </c>
      <c r="J3419" s="158">
        <v>3627420</v>
      </c>
      <c r="K3419" s="159"/>
      <c r="L3419" s="219"/>
      <c r="N3419" s="119"/>
    </row>
    <row r="3420" spans="1:14" s="17" customFormat="1" x14ac:dyDescent="0.25">
      <c r="A3420" s="154">
        <v>44671</v>
      </c>
      <c r="B3420" s="155" t="s">
        <v>58</v>
      </c>
      <c r="C3420" s="155" t="s">
        <v>58</v>
      </c>
      <c r="D3420" s="156" t="s">
        <v>247</v>
      </c>
      <c r="E3420" s="156" t="s">
        <v>105</v>
      </c>
      <c r="F3420" s="156" t="s">
        <v>200</v>
      </c>
      <c r="G3420" s="157" t="str">
        <f>VLOOKUP(Repository_table[[#This Row],[Country of Destination]],$T$11:$U$47,2,)</f>
        <v>Europe and Central Asia</v>
      </c>
      <c r="H3420" s="156" t="s">
        <v>585</v>
      </c>
      <c r="I3420" s="156" t="s">
        <v>265</v>
      </c>
      <c r="J3420" s="158">
        <v>3705601</v>
      </c>
      <c r="K3420" s="159"/>
      <c r="L3420" s="219"/>
      <c r="N3420" s="119"/>
    </row>
    <row r="3421" spans="1:14" s="17" customFormat="1" x14ac:dyDescent="0.25">
      <c r="A3421" s="154">
        <v>44672</v>
      </c>
      <c r="B3421" s="155" t="s">
        <v>58</v>
      </c>
      <c r="C3421" s="155" t="s">
        <v>58</v>
      </c>
      <c r="D3421" s="156" t="s">
        <v>246</v>
      </c>
      <c r="E3421" s="156" t="s">
        <v>105</v>
      </c>
      <c r="F3421" s="156" t="s">
        <v>109</v>
      </c>
      <c r="G3421" s="157" t="str">
        <f>VLOOKUP(Repository_table[[#This Row],[Country of Destination]],$T$11:$U$47,2,)</f>
        <v>Latin America and the Caribbean</v>
      </c>
      <c r="H3421" s="156" t="s">
        <v>541</v>
      </c>
      <c r="I3421" s="156" t="s">
        <v>265</v>
      </c>
      <c r="J3421" s="158">
        <v>3530053</v>
      </c>
      <c r="K3421" s="159"/>
      <c r="L3421" s="219"/>
      <c r="N3421" s="119"/>
    </row>
    <row r="3422" spans="1:14" s="17" customFormat="1" x14ac:dyDescent="0.25">
      <c r="A3422" s="154">
        <v>44672</v>
      </c>
      <c r="B3422" s="155" t="s">
        <v>58</v>
      </c>
      <c r="C3422" s="155" t="s">
        <v>58</v>
      </c>
      <c r="D3422" s="156" t="s">
        <v>247</v>
      </c>
      <c r="E3422" s="156" t="s">
        <v>105</v>
      </c>
      <c r="F3422" s="156" t="s">
        <v>236</v>
      </c>
      <c r="G3422" s="157" t="str">
        <f>VLOOKUP(Repository_table[[#This Row],[Country of Destination]],$T$11:$U$47,2,)</f>
        <v>Europe and Central Asia</v>
      </c>
      <c r="H3422" s="156" t="s">
        <v>183</v>
      </c>
      <c r="I3422" s="156" t="s">
        <v>265</v>
      </c>
      <c r="J3422" s="158">
        <v>3552229</v>
      </c>
      <c r="K3422" s="159"/>
      <c r="L3422" s="219"/>
      <c r="N3422" s="119"/>
    </row>
    <row r="3423" spans="1:14" s="17" customFormat="1" x14ac:dyDescent="0.25">
      <c r="A3423" s="154">
        <v>44673</v>
      </c>
      <c r="B3423" s="155" t="s">
        <v>385</v>
      </c>
      <c r="C3423" s="155" t="s">
        <v>456</v>
      </c>
      <c r="D3423" s="156" t="s">
        <v>412</v>
      </c>
      <c r="E3423" s="156" t="s">
        <v>105</v>
      </c>
      <c r="F3423" s="156" t="s">
        <v>193</v>
      </c>
      <c r="G3423" s="157" t="str">
        <f>VLOOKUP(Repository_table[[#This Row],[Country of Destination]],$T$11:$U$47,2,)</f>
        <v>Europe and Central Asia</v>
      </c>
      <c r="H3423" s="156" t="s">
        <v>418</v>
      </c>
      <c r="I3423" s="156" t="s">
        <v>386</v>
      </c>
      <c r="J3423" s="158">
        <v>3600187</v>
      </c>
      <c r="K3423" s="159"/>
      <c r="L3423" s="219" t="s">
        <v>57</v>
      </c>
      <c r="N3423" s="119"/>
    </row>
    <row r="3424" spans="1:14" s="17" customFormat="1" x14ac:dyDescent="0.25">
      <c r="A3424" s="154">
        <v>44673</v>
      </c>
      <c r="B3424" s="155" t="s">
        <v>385</v>
      </c>
      <c r="C3424" s="155" t="s">
        <v>457</v>
      </c>
      <c r="D3424" s="156" t="s">
        <v>412</v>
      </c>
      <c r="E3424" s="156" t="s">
        <v>105</v>
      </c>
      <c r="F3424" s="156" t="s">
        <v>193</v>
      </c>
      <c r="G3424" s="157" t="str">
        <f>VLOOKUP(Repository_table[[#This Row],[Country of Destination]],$T$11:$U$47,2,)</f>
        <v>Europe and Central Asia</v>
      </c>
      <c r="H3424" s="156" t="s">
        <v>418</v>
      </c>
      <c r="I3424" s="156" t="s">
        <v>386</v>
      </c>
      <c r="J3424" s="158">
        <v>52295</v>
      </c>
      <c r="K3424" s="159"/>
      <c r="L3424" s="219" t="s">
        <v>57</v>
      </c>
      <c r="N3424" s="119"/>
    </row>
    <row r="3425" spans="1:14" s="17" customFormat="1" ht="25" x14ac:dyDescent="0.25">
      <c r="A3425" s="154">
        <v>44673</v>
      </c>
      <c r="B3425" s="155" t="s">
        <v>296</v>
      </c>
      <c r="C3425" s="155" t="s">
        <v>297</v>
      </c>
      <c r="D3425" s="156" t="s">
        <v>401</v>
      </c>
      <c r="E3425" s="156" t="s">
        <v>105</v>
      </c>
      <c r="F3425" s="156" t="s">
        <v>66</v>
      </c>
      <c r="G3425" s="157" t="str">
        <f>VLOOKUP(Repository_table[[#This Row],[Country of Destination]],$T$11:$U$47,2,)</f>
        <v>Europe and Central Asia</v>
      </c>
      <c r="H3425" s="156" t="s">
        <v>425</v>
      </c>
      <c r="I3425" s="156" t="s">
        <v>300</v>
      </c>
      <c r="J3425" s="158">
        <v>3648912</v>
      </c>
      <c r="K3425" s="159"/>
      <c r="L3425" s="219"/>
      <c r="N3425" s="119"/>
    </row>
    <row r="3426" spans="1:14" s="17" customFormat="1" ht="25" x14ac:dyDescent="0.25">
      <c r="A3426" s="154">
        <v>44673</v>
      </c>
      <c r="B3426" s="155" t="s">
        <v>433</v>
      </c>
      <c r="C3426" s="155" t="s">
        <v>458</v>
      </c>
      <c r="D3426" s="156" t="s">
        <v>543</v>
      </c>
      <c r="E3426" s="156" t="s">
        <v>105</v>
      </c>
      <c r="F3426" s="156" t="s">
        <v>323</v>
      </c>
      <c r="G3426" s="157" t="str">
        <f>VLOOKUP(Repository_table[[#This Row],[Country of Destination]],$T$11:$U$47,2,)</f>
        <v>Europe and Central Asia</v>
      </c>
      <c r="H3426" s="156" t="s">
        <v>562</v>
      </c>
      <c r="I3426" s="156" t="s">
        <v>430</v>
      </c>
      <c r="J3426" s="158">
        <v>3300728</v>
      </c>
      <c r="K3426" s="159"/>
      <c r="L3426" s="219"/>
      <c r="N3426" s="119"/>
    </row>
    <row r="3427" spans="1:14" s="17" customFormat="1" x14ac:dyDescent="0.25">
      <c r="A3427" s="154">
        <v>44673</v>
      </c>
      <c r="B3427" s="155" t="s">
        <v>58</v>
      </c>
      <c r="C3427" s="155" t="s">
        <v>58</v>
      </c>
      <c r="D3427" s="156" t="s">
        <v>247</v>
      </c>
      <c r="E3427" s="156" t="s">
        <v>105</v>
      </c>
      <c r="F3427" s="156" t="s">
        <v>360</v>
      </c>
      <c r="G3427" s="157" t="str">
        <f>VLOOKUP(Repository_table[[#This Row],[Country of Destination]],$T$11:$U$47,2,)</f>
        <v>East Asia and Pacific</v>
      </c>
      <c r="H3427" s="156" t="s">
        <v>568</v>
      </c>
      <c r="I3427" s="156" t="s">
        <v>265</v>
      </c>
      <c r="J3427" s="158">
        <v>3399032</v>
      </c>
      <c r="K3427" s="159"/>
      <c r="L3427" s="219"/>
      <c r="N3427" s="119"/>
    </row>
    <row r="3428" spans="1:14" s="17" customFormat="1" x14ac:dyDescent="0.25">
      <c r="A3428" s="154">
        <v>44674</v>
      </c>
      <c r="B3428" s="155" t="s">
        <v>58</v>
      </c>
      <c r="C3428" s="155" t="s">
        <v>58</v>
      </c>
      <c r="D3428" s="156" t="s">
        <v>246</v>
      </c>
      <c r="E3428" s="156" t="s">
        <v>105</v>
      </c>
      <c r="F3428" s="156" t="s">
        <v>110</v>
      </c>
      <c r="G3428" s="157" t="str">
        <f>VLOOKUP(Repository_table[[#This Row],[Country of Destination]],$T$11:$U$47,2,)</f>
        <v>East Asia and Pacific</v>
      </c>
      <c r="H3428" s="156" t="s">
        <v>502</v>
      </c>
      <c r="I3428" s="156" t="s">
        <v>265</v>
      </c>
      <c r="J3428" s="158">
        <v>3150824</v>
      </c>
      <c r="K3428" s="159"/>
      <c r="L3428" s="219"/>
      <c r="N3428" s="119"/>
    </row>
    <row r="3429" spans="1:14" s="17" customFormat="1" x14ac:dyDescent="0.25">
      <c r="A3429" s="154">
        <v>44674</v>
      </c>
      <c r="B3429" s="155" t="s">
        <v>58</v>
      </c>
      <c r="C3429" s="155" t="s">
        <v>58</v>
      </c>
      <c r="D3429" s="156" t="s">
        <v>247</v>
      </c>
      <c r="E3429" s="156" t="s">
        <v>105</v>
      </c>
      <c r="F3429" s="156" t="s">
        <v>221</v>
      </c>
      <c r="G3429" s="157" t="str">
        <f>VLOOKUP(Repository_table[[#This Row],[Country of Destination]],$T$11:$U$47,2,)</f>
        <v>Middle East and North Africa</v>
      </c>
      <c r="H3429" s="156" t="s">
        <v>579</v>
      </c>
      <c r="I3429" s="156" t="s">
        <v>265</v>
      </c>
      <c r="J3429" s="158">
        <v>3818908</v>
      </c>
      <c r="K3429" s="159"/>
      <c r="L3429" s="219"/>
      <c r="N3429" s="119"/>
    </row>
    <row r="3430" spans="1:14" s="17" customFormat="1" x14ac:dyDescent="0.25">
      <c r="A3430" s="154">
        <v>44675</v>
      </c>
      <c r="B3430" s="155" t="s">
        <v>385</v>
      </c>
      <c r="C3430" s="155" t="s">
        <v>456</v>
      </c>
      <c r="D3430" s="156" t="s">
        <v>412</v>
      </c>
      <c r="E3430" s="156" t="s">
        <v>105</v>
      </c>
      <c r="F3430" s="156" t="s">
        <v>121</v>
      </c>
      <c r="G3430" s="157" t="str">
        <f>VLOOKUP(Repository_table[[#This Row],[Country of Destination]],$T$11:$U$47,2,)</f>
        <v>Europe and Central Asia</v>
      </c>
      <c r="H3430" s="156" t="s">
        <v>382</v>
      </c>
      <c r="I3430" s="156" t="s">
        <v>386</v>
      </c>
      <c r="J3430" s="158">
        <v>3689879</v>
      </c>
      <c r="K3430" s="159"/>
      <c r="L3430" s="219"/>
      <c r="N3430" s="119"/>
    </row>
    <row r="3431" spans="1:14" s="17" customFormat="1" ht="25" x14ac:dyDescent="0.25">
      <c r="A3431" s="154">
        <v>44675</v>
      </c>
      <c r="B3431" s="155" t="s">
        <v>296</v>
      </c>
      <c r="C3431" s="155" t="s">
        <v>297</v>
      </c>
      <c r="D3431" s="156" t="s">
        <v>401</v>
      </c>
      <c r="E3431" s="156" t="s">
        <v>105</v>
      </c>
      <c r="F3431" s="156" t="s">
        <v>236</v>
      </c>
      <c r="G3431" s="157" t="str">
        <f>VLOOKUP(Repository_table[[#This Row],[Country of Destination]],$T$11:$U$47,2,)</f>
        <v>Europe and Central Asia</v>
      </c>
      <c r="H3431" s="156" t="s">
        <v>367</v>
      </c>
      <c r="I3431" s="156" t="s">
        <v>300</v>
      </c>
      <c r="J3431" s="158">
        <v>3720473</v>
      </c>
      <c r="K3431" s="159"/>
      <c r="L3431" s="219"/>
      <c r="N3431" s="119"/>
    </row>
    <row r="3432" spans="1:14" s="17" customFormat="1" ht="25" x14ac:dyDescent="0.25">
      <c r="A3432" s="154">
        <v>44675</v>
      </c>
      <c r="B3432" s="155" t="s">
        <v>433</v>
      </c>
      <c r="C3432" s="155" t="s">
        <v>458</v>
      </c>
      <c r="D3432" s="156" t="s">
        <v>543</v>
      </c>
      <c r="E3432" s="156" t="s">
        <v>105</v>
      </c>
      <c r="F3432" s="156" t="s">
        <v>78</v>
      </c>
      <c r="G3432" s="157" t="str">
        <f>VLOOKUP(Repository_table[[#This Row],[Country of Destination]],$T$11:$U$47,2,)</f>
        <v>East Asia and Pacific</v>
      </c>
      <c r="H3432" s="156" t="s">
        <v>468</v>
      </c>
      <c r="I3432" s="156" t="s">
        <v>430</v>
      </c>
      <c r="J3432" s="158">
        <v>2558691</v>
      </c>
      <c r="K3432" s="159"/>
      <c r="L3432" s="219"/>
      <c r="N3432" s="119"/>
    </row>
    <row r="3433" spans="1:14" s="17" customFormat="1" x14ac:dyDescent="0.25">
      <c r="A3433" s="154">
        <v>44675</v>
      </c>
      <c r="B3433" s="155" t="s">
        <v>58</v>
      </c>
      <c r="C3433" s="155" t="s">
        <v>58</v>
      </c>
      <c r="D3433" s="156" t="s">
        <v>246</v>
      </c>
      <c r="E3433" s="156" t="s">
        <v>105</v>
      </c>
      <c r="F3433" s="156" t="s">
        <v>181</v>
      </c>
      <c r="G3433" s="157" t="str">
        <f>VLOOKUP(Repository_table[[#This Row],[Country of Destination]],$T$11:$U$47,2,)</f>
        <v>Latin America and the Caribbean</v>
      </c>
      <c r="H3433" s="156" t="s">
        <v>203</v>
      </c>
      <c r="I3433" s="156" t="s">
        <v>265</v>
      </c>
      <c r="J3433" s="158">
        <v>3645354</v>
      </c>
      <c r="K3433" s="159"/>
      <c r="L3433" s="219"/>
      <c r="N3433" s="119"/>
    </row>
    <row r="3434" spans="1:14" s="17" customFormat="1" ht="25" x14ac:dyDescent="0.25">
      <c r="A3434" s="154">
        <v>44676</v>
      </c>
      <c r="B3434" s="155" t="s">
        <v>296</v>
      </c>
      <c r="C3434" s="155" t="s">
        <v>297</v>
      </c>
      <c r="D3434" s="156" t="s">
        <v>401</v>
      </c>
      <c r="E3434" s="156" t="s">
        <v>105</v>
      </c>
      <c r="F3434" s="156" t="s">
        <v>69</v>
      </c>
      <c r="G3434" s="157" t="str">
        <f>VLOOKUP(Repository_table[[#This Row],[Country of Destination]],$T$11:$U$47,2,)</f>
        <v>East Asia and Pacific</v>
      </c>
      <c r="H3434" s="156" t="s">
        <v>136</v>
      </c>
      <c r="I3434" s="156" t="s">
        <v>300</v>
      </c>
      <c r="J3434" s="158">
        <v>3159895</v>
      </c>
      <c r="K3434" s="159"/>
      <c r="L3434" s="219"/>
      <c r="N3434" s="119"/>
    </row>
    <row r="3435" spans="1:14" s="17" customFormat="1" ht="25" x14ac:dyDescent="0.25">
      <c r="A3435" s="154">
        <v>44676</v>
      </c>
      <c r="B3435" s="155" t="s">
        <v>433</v>
      </c>
      <c r="C3435" s="155" t="s">
        <v>458</v>
      </c>
      <c r="D3435" s="156" t="s">
        <v>459</v>
      </c>
      <c r="E3435" s="156" t="s">
        <v>105</v>
      </c>
      <c r="F3435" s="156" t="s">
        <v>182</v>
      </c>
      <c r="G3435" s="157" t="str">
        <f>VLOOKUP(Repository_table[[#This Row],[Country of Destination]],$T$11:$U$47,2,)</f>
        <v>Latin America and the Caribbean</v>
      </c>
      <c r="H3435" s="156" t="s">
        <v>450</v>
      </c>
      <c r="I3435" s="156" t="s">
        <v>430</v>
      </c>
      <c r="J3435" s="158">
        <v>776887</v>
      </c>
      <c r="K3435" s="159"/>
      <c r="L3435" s="219"/>
      <c r="N3435" s="119"/>
    </row>
    <row r="3436" spans="1:14" s="17" customFormat="1" x14ac:dyDescent="0.25">
      <c r="A3436" s="154">
        <v>44676</v>
      </c>
      <c r="B3436" s="155" t="s">
        <v>58</v>
      </c>
      <c r="C3436" s="155" t="s">
        <v>58</v>
      </c>
      <c r="D3436" s="156" t="s">
        <v>247</v>
      </c>
      <c r="E3436" s="156" t="s">
        <v>105</v>
      </c>
      <c r="F3436" s="156" t="s">
        <v>174</v>
      </c>
      <c r="G3436" s="157" t="str">
        <f>VLOOKUP(Repository_table[[#This Row],[Country of Destination]],$T$11:$U$47,2,)</f>
        <v>Latin America and the Caribbean</v>
      </c>
      <c r="H3436" s="156" t="s">
        <v>403</v>
      </c>
      <c r="I3436" s="156" t="s">
        <v>265</v>
      </c>
      <c r="J3436" s="158">
        <v>3287643</v>
      </c>
      <c r="K3436" s="159"/>
      <c r="L3436" s="219"/>
      <c r="N3436" s="119"/>
    </row>
    <row r="3437" spans="1:14" s="17" customFormat="1" x14ac:dyDescent="0.25">
      <c r="A3437" s="154">
        <v>44677</v>
      </c>
      <c r="B3437" s="155" t="s">
        <v>385</v>
      </c>
      <c r="C3437" s="155" t="s">
        <v>457</v>
      </c>
      <c r="D3437" s="156" t="s">
        <v>412</v>
      </c>
      <c r="E3437" s="156" t="s">
        <v>105</v>
      </c>
      <c r="F3437" s="156" t="s">
        <v>121</v>
      </c>
      <c r="G3437" s="157" t="str">
        <f>VLOOKUP(Repository_table[[#This Row],[Country of Destination]],$T$11:$U$47,2,)</f>
        <v>Europe and Central Asia</v>
      </c>
      <c r="H3437" s="156" t="s">
        <v>442</v>
      </c>
      <c r="I3437" s="156" t="s">
        <v>386</v>
      </c>
      <c r="J3437" s="158">
        <v>3776945</v>
      </c>
      <c r="K3437" s="159"/>
      <c r="L3437" s="219"/>
      <c r="N3437" s="119"/>
    </row>
    <row r="3438" spans="1:14" s="17" customFormat="1" ht="25" x14ac:dyDescent="0.25">
      <c r="A3438" s="154">
        <v>44677</v>
      </c>
      <c r="B3438" s="155" t="s">
        <v>433</v>
      </c>
      <c r="C3438" s="155" t="s">
        <v>458</v>
      </c>
      <c r="D3438" s="156" t="s">
        <v>543</v>
      </c>
      <c r="E3438" s="156" t="s">
        <v>105</v>
      </c>
      <c r="F3438" s="156" t="s">
        <v>193</v>
      </c>
      <c r="G3438" s="157" t="str">
        <f>VLOOKUP(Repository_table[[#This Row],[Country of Destination]],$T$11:$U$47,2,)</f>
        <v>Europe and Central Asia</v>
      </c>
      <c r="H3438" s="156" t="s">
        <v>175</v>
      </c>
      <c r="I3438" s="156" t="s">
        <v>430</v>
      </c>
      <c r="J3438" s="158">
        <v>1070502</v>
      </c>
      <c r="K3438" s="159"/>
      <c r="L3438" s="219"/>
      <c r="N3438" s="119"/>
    </row>
    <row r="3439" spans="1:14" s="17" customFormat="1" x14ac:dyDescent="0.25">
      <c r="A3439" s="154">
        <v>44677</v>
      </c>
      <c r="B3439" s="155" t="s">
        <v>58</v>
      </c>
      <c r="C3439" s="155" t="s">
        <v>58</v>
      </c>
      <c r="D3439" s="156" t="s">
        <v>247</v>
      </c>
      <c r="E3439" s="156" t="s">
        <v>105</v>
      </c>
      <c r="F3439" s="156" t="s">
        <v>121</v>
      </c>
      <c r="G3439" s="157" t="str">
        <f>VLOOKUP(Repository_table[[#This Row],[Country of Destination]],$T$11:$U$47,2,)</f>
        <v>Europe and Central Asia</v>
      </c>
      <c r="H3439" s="156" t="s">
        <v>552</v>
      </c>
      <c r="I3439" s="156" t="s">
        <v>265</v>
      </c>
      <c r="J3439" s="158">
        <v>3709643</v>
      </c>
      <c r="K3439" s="159"/>
      <c r="L3439" s="219"/>
      <c r="N3439" s="119"/>
    </row>
    <row r="3440" spans="1:14" s="17" customFormat="1" x14ac:dyDescent="0.25">
      <c r="A3440" s="154">
        <v>44677</v>
      </c>
      <c r="B3440" s="155" t="s">
        <v>654</v>
      </c>
      <c r="C3440" s="155" t="s">
        <v>654</v>
      </c>
      <c r="D3440" s="156" t="s">
        <v>655</v>
      </c>
      <c r="E3440" s="156" t="s">
        <v>105</v>
      </c>
      <c r="F3440" s="156" t="s">
        <v>281</v>
      </c>
      <c r="G3440" s="157" t="str">
        <f>VLOOKUP(Repository_table[[#This Row],[Country of Destination]],$T$11:$U$47,2,)</f>
        <v>Europe and Central Asia</v>
      </c>
      <c r="H3440" s="156" t="s">
        <v>228</v>
      </c>
      <c r="I3440" s="156" t="s">
        <v>386</v>
      </c>
      <c r="J3440" s="158">
        <v>3454531</v>
      </c>
      <c r="K3440" s="159"/>
      <c r="L3440" s="219" t="s">
        <v>658</v>
      </c>
      <c r="N3440" s="119"/>
    </row>
    <row r="3441" spans="1:14" s="17" customFormat="1" ht="25" x14ac:dyDescent="0.25">
      <c r="A3441" s="154">
        <v>44678</v>
      </c>
      <c r="B3441" s="155" t="s">
        <v>296</v>
      </c>
      <c r="C3441" s="155" t="s">
        <v>297</v>
      </c>
      <c r="D3441" s="156" t="s">
        <v>401</v>
      </c>
      <c r="E3441" s="156" t="s">
        <v>105</v>
      </c>
      <c r="F3441" s="156" t="s">
        <v>200</v>
      </c>
      <c r="G3441" s="157" t="str">
        <f>VLOOKUP(Repository_table[[#This Row],[Country of Destination]],$T$11:$U$47,2,)</f>
        <v>Europe and Central Asia</v>
      </c>
      <c r="H3441" s="156" t="s">
        <v>488</v>
      </c>
      <c r="I3441" s="156" t="s">
        <v>300</v>
      </c>
      <c r="J3441" s="158">
        <v>3249420</v>
      </c>
      <c r="K3441" s="159"/>
      <c r="L3441" s="219"/>
      <c r="N3441" s="119"/>
    </row>
    <row r="3442" spans="1:14" s="17" customFormat="1" x14ac:dyDescent="0.25">
      <c r="A3442" s="154">
        <v>44678</v>
      </c>
      <c r="B3442" s="155" t="s">
        <v>521</v>
      </c>
      <c r="C3442" s="155" t="s">
        <v>207</v>
      </c>
      <c r="D3442" s="156" t="s">
        <v>257</v>
      </c>
      <c r="E3442" s="156" t="s">
        <v>105</v>
      </c>
      <c r="F3442" s="156" t="s">
        <v>193</v>
      </c>
      <c r="G3442" s="157" t="str">
        <f>VLOOKUP(Repository_table[[#This Row],[Country of Destination]],$T$11:$U$47,2,)</f>
        <v>Europe and Central Asia</v>
      </c>
      <c r="H3442" s="156" t="s">
        <v>168</v>
      </c>
      <c r="I3442" s="156" t="s">
        <v>258</v>
      </c>
      <c r="J3442" s="158">
        <v>995726</v>
      </c>
      <c r="K3442" s="159"/>
      <c r="L3442" s="219" t="s">
        <v>57</v>
      </c>
      <c r="N3442" s="119"/>
    </row>
    <row r="3443" spans="1:14" s="17" customFormat="1" x14ac:dyDescent="0.25">
      <c r="A3443" s="154">
        <v>44678</v>
      </c>
      <c r="B3443" s="155" t="s">
        <v>521</v>
      </c>
      <c r="C3443" s="155" t="s">
        <v>207</v>
      </c>
      <c r="D3443" s="156" t="s">
        <v>257</v>
      </c>
      <c r="E3443" s="156" t="s">
        <v>105</v>
      </c>
      <c r="F3443" s="156" t="s">
        <v>174</v>
      </c>
      <c r="G3443" s="157" t="str">
        <f>VLOOKUP(Repository_table[[#This Row],[Country of Destination]],$T$11:$U$47,2,)</f>
        <v>Latin America and the Caribbean</v>
      </c>
      <c r="H3443" s="156" t="s">
        <v>168</v>
      </c>
      <c r="I3443" s="156" t="s">
        <v>258</v>
      </c>
      <c r="J3443" s="158">
        <v>2200805</v>
      </c>
      <c r="K3443" s="159"/>
      <c r="L3443" s="219" t="s">
        <v>57</v>
      </c>
      <c r="N3443" s="119"/>
    </row>
    <row r="3444" spans="1:14" s="17" customFormat="1" ht="25" x14ac:dyDescent="0.25">
      <c r="A3444" s="154">
        <v>44678</v>
      </c>
      <c r="B3444" s="155" t="s">
        <v>433</v>
      </c>
      <c r="C3444" s="155" t="s">
        <v>458</v>
      </c>
      <c r="D3444" s="156" t="s">
        <v>543</v>
      </c>
      <c r="E3444" s="156" t="s">
        <v>105</v>
      </c>
      <c r="F3444" s="156" t="s">
        <v>193</v>
      </c>
      <c r="G3444" s="157" t="str">
        <f>VLOOKUP(Repository_table[[#This Row],[Country of Destination]],$T$11:$U$47,2,)</f>
        <v>Europe and Central Asia</v>
      </c>
      <c r="H3444" s="156" t="s">
        <v>122</v>
      </c>
      <c r="I3444" s="156" t="s">
        <v>430</v>
      </c>
      <c r="J3444" s="158">
        <v>1107136</v>
      </c>
      <c r="K3444" s="159"/>
      <c r="L3444" s="219"/>
      <c r="N3444" s="119"/>
    </row>
    <row r="3445" spans="1:14" s="17" customFormat="1" x14ac:dyDescent="0.25">
      <c r="A3445" s="154">
        <v>44678</v>
      </c>
      <c r="B3445" s="155" t="s">
        <v>58</v>
      </c>
      <c r="C3445" s="155" t="s">
        <v>58</v>
      </c>
      <c r="D3445" s="156" t="s">
        <v>247</v>
      </c>
      <c r="E3445" s="156" t="s">
        <v>105</v>
      </c>
      <c r="F3445" s="156" t="s">
        <v>193</v>
      </c>
      <c r="G3445" s="157" t="str">
        <f>VLOOKUP(Repository_table[[#This Row],[Country of Destination]],$T$11:$U$47,2,)</f>
        <v>Europe and Central Asia</v>
      </c>
      <c r="H3445" s="156" t="s">
        <v>517</v>
      </c>
      <c r="I3445" s="156" t="s">
        <v>265</v>
      </c>
      <c r="J3445" s="158">
        <v>3701761</v>
      </c>
      <c r="K3445" s="159"/>
      <c r="L3445" s="219"/>
      <c r="N3445" s="119"/>
    </row>
    <row r="3446" spans="1:14" s="17" customFormat="1" x14ac:dyDescent="0.25">
      <c r="A3446" s="154">
        <v>44679</v>
      </c>
      <c r="B3446" s="155" t="s">
        <v>385</v>
      </c>
      <c r="C3446" s="155" t="s">
        <v>456</v>
      </c>
      <c r="D3446" s="156" t="s">
        <v>412</v>
      </c>
      <c r="E3446" s="156" t="s">
        <v>105</v>
      </c>
      <c r="F3446" s="156" t="s">
        <v>65</v>
      </c>
      <c r="G3446" s="157" t="str">
        <f>VLOOKUP(Repository_table[[#This Row],[Country of Destination]],$T$11:$U$47,2,)</f>
        <v>South Asia</v>
      </c>
      <c r="H3446" s="156" t="s">
        <v>337</v>
      </c>
      <c r="I3446" s="156" t="s">
        <v>386</v>
      </c>
      <c r="J3446" s="158">
        <v>3297906</v>
      </c>
      <c r="K3446" s="159"/>
      <c r="L3446" s="219"/>
      <c r="N3446" s="119"/>
    </row>
    <row r="3447" spans="1:14" s="17" customFormat="1" x14ac:dyDescent="0.25">
      <c r="A3447" s="154">
        <v>44679</v>
      </c>
      <c r="B3447" s="155" t="s">
        <v>521</v>
      </c>
      <c r="C3447" s="155" t="s">
        <v>208</v>
      </c>
      <c r="D3447" s="156" t="s">
        <v>257</v>
      </c>
      <c r="E3447" s="156" t="s">
        <v>105</v>
      </c>
      <c r="F3447" s="156" t="s">
        <v>281</v>
      </c>
      <c r="G3447" s="157" t="str">
        <f>VLOOKUP(Repository_table[[#This Row],[Country of Destination]],$T$11:$U$47,2,)</f>
        <v>Europe and Central Asia</v>
      </c>
      <c r="H3447" s="156" t="s">
        <v>293</v>
      </c>
      <c r="I3447" s="156" t="s">
        <v>258</v>
      </c>
      <c r="J3447" s="158">
        <v>3465635</v>
      </c>
      <c r="K3447" s="159"/>
      <c r="L3447" s="219"/>
      <c r="N3447" s="119"/>
    </row>
    <row r="3448" spans="1:14" s="17" customFormat="1" x14ac:dyDescent="0.25">
      <c r="A3448" s="154">
        <v>44679</v>
      </c>
      <c r="B3448" s="155" t="s">
        <v>58</v>
      </c>
      <c r="C3448" s="155" t="s">
        <v>58</v>
      </c>
      <c r="D3448" s="156" t="s">
        <v>247</v>
      </c>
      <c r="E3448" s="156" t="s">
        <v>105</v>
      </c>
      <c r="F3448" s="156" t="s">
        <v>365</v>
      </c>
      <c r="G3448" s="157" t="str">
        <f>VLOOKUP(Repository_table[[#This Row],[Country of Destination]],$T$11:$U$47,2,)</f>
        <v>Europe and Central Asia</v>
      </c>
      <c r="H3448" s="156" t="s">
        <v>633</v>
      </c>
      <c r="I3448" s="156" t="s">
        <v>265</v>
      </c>
      <c r="J3448" s="158">
        <v>3666394</v>
      </c>
      <c r="K3448" s="159"/>
      <c r="L3448" s="219"/>
      <c r="N3448" s="119"/>
    </row>
    <row r="3449" spans="1:14" s="17" customFormat="1" ht="25" x14ac:dyDescent="0.25">
      <c r="A3449" s="154">
        <v>44680</v>
      </c>
      <c r="B3449" s="155" t="s">
        <v>296</v>
      </c>
      <c r="C3449" s="155" t="s">
        <v>297</v>
      </c>
      <c r="D3449" s="156" t="s">
        <v>401</v>
      </c>
      <c r="E3449" s="156" t="s">
        <v>105</v>
      </c>
      <c r="F3449" s="156" t="s">
        <v>236</v>
      </c>
      <c r="G3449" s="157" t="str">
        <f>VLOOKUP(Repository_table[[#This Row],[Country of Destination]],$T$11:$U$47,2,)</f>
        <v>Europe and Central Asia</v>
      </c>
      <c r="H3449" s="156" t="s">
        <v>424</v>
      </c>
      <c r="I3449" s="156" t="s">
        <v>300</v>
      </c>
      <c r="J3449" s="158">
        <v>3824837</v>
      </c>
      <c r="K3449" s="159"/>
      <c r="L3449" s="219"/>
      <c r="N3449" s="119"/>
    </row>
    <row r="3450" spans="1:14" s="17" customFormat="1" ht="25" x14ac:dyDescent="0.25">
      <c r="A3450" s="154">
        <v>44680</v>
      </c>
      <c r="B3450" s="155" t="s">
        <v>433</v>
      </c>
      <c r="C3450" s="155" t="s">
        <v>458</v>
      </c>
      <c r="D3450" s="156" t="s">
        <v>543</v>
      </c>
      <c r="E3450" s="156" t="s">
        <v>105</v>
      </c>
      <c r="F3450" s="156" t="s">
        <v>236</v>
      </c>
      <c r="G3450" s="157" t="str">
        <f>VLOOKUP(Repository_table[[#This Row],[Country of Destination]],$T$11:$U$47,2,)</f>
        <v>Europe and Central Asia</v>
      </c>
      <c r="H3450" s="156" t="s">
        <v>477</v>
      </c>
      <c r="I3450" s="156" t="s">
        <v>430</v>
      </c>
      <c r="J3450" s="158">
        <v>1015564</v>
      </c>
      <c r="K3450" s="159"/>
      <c r="L3450" s="219"/>
      <c r="N3450" s="119"/>
    </row>
    <row r="3451" spans="1:14" s="17" customFormat="1" x14ac:dyDescent="0.25">
      <c r="A3451" s="154">
        <v>44680</v>
      </c>
      <c r="B3451" s="155" t="s">
        <v>58</v>
      </c>
      <c r="C3451" s="155" t="s">
        <v>58</v>
      </c>
      <c r="D3451" s="156" t="s">
        <v>247</v>
      </c>
      <c r="E3451" s="156" t="s">
        <v>105</v>
      </c>
      <c r="F3451" s="156" t="s">
        <v>113</v>
      </c>
      <c r="G3451" s="157" t="str">
        <f>VLOOKUP(Repository_table[[#This Row],[Country of Destination]],$T$11:$U$47,2,)</f>
        <v>South Asia</v>
      </c>
      <c r="H3451" s="156" t="s">
        <v>107</v>
      </c>
      <c r="I3451" s="156" t="s">
        <v>265</v>
      </c>
      <c r="J3451" s="158">
        <v>3074310</v>
      </c>
      <c r="K3451" s="159"/>
      <c r="L3451" s="219" t="s">
        <v>57</v>
      </c>
      <c r="N3451" s="119"/>
    </row>
    <row r="3452" spans="1:14" s="17" customFormat="1" x14ac:dyDescent="0.25">
      <c r="A3452" s="154">
        <v>44680</v>
      </c>
      <c r="B3452" s="155" t="s">
        <v>58</v>
      </c>
      <c r="C3452" s="155" t="s">
        <v>58</v>
      </c>
      <c r="D3452" s="156" t="s">
        <v>247</v>
      </c>
      <c r="E3452" s="156" t="s">
        <v>105</v>
      </c>
      <c r="F3452" s="156" t="s">
        <v>298</v>
      </c>
      <c r="G3452" s="157" t="str">
        <f>VLOOKUP(Repository_table[[#This Row],[Country of Destination]],$T$11:$U$47,2,)</f>
        <v>Europe and Central Asia</v>
      </c>
      <c r="H3452" s="156" t="s">
        <v>107</v>
      </c>
      <c r="I3452" s="156" t="s">
        <v>265</v>
      </c>
      <c r="J3452" s="158">
        <v>599525</v>
      </c>
      <c r="K3452" s="159"/>
      <c r="L3452" s="219" t="s">
        <v>57</v>
      </c>
      <c r="N3452" s="119"/>
    </row>
    <row r="3453" spans="1:14" s="17" customFormat="1" x14ac:dyDescent="0.25">
      <c r="A3453" s="154">
        <v>44680</v>
      </c>
      <c r="B3453" s="155" t="s">
        <v>654</v>
      </c>
      <c r="C3453" s="155" t="s">
        <v>654</v>
      </c>
      <c r="D3453" s="156" t="s">
        <v>667</v>
      </c>
      <c r="E3453" s="156" t="s">
        <v>105</v>
      </c>
      <c r="F3453" s="156" t="s">
        <v>182</v>
      </c>
      <c r="G3453" s="157" t="str">
        <f>VLOOKUP(Repository_table[[#This Row],[Country of Destination]],$T$11:$U$47,2,)</f>
        <v>Latin America and the Caribbean</v>
      </c>
      <c r="H3453" s="156" t="s">
        <v>481</v>
      </c>
      <c r="I3453" s="156" t="s">
        <v>386</v>
      </c>
      <c r="J3453" s="158">
        <v>759480</v>
      </c>
      <c r="K3453" s="159"/>
      <c r="L3453" s="219" t="s">
        <v>666</v>
      </c>
      <c r="N3453" s="119"/>
    </row>
    <row r="3454" spans="1:14" s="17" customFormat="1" x14ac:dyDescent="0.25">
      <c r="A3454" s="154">
        <v>44680</v>
      </c>
      <c r="B3454" s="155" t="s">
        <v>654</v>
      </c>
      <c r="C3454" s="155" t="s">
        <v>654</v>
      </c>
      <c r="D3454" s="156" t="s">
        <v>655</v>
      </c>
      <c r="E3454" s="156" t="s">
        <v>105</v>
      </c>
      <c r="F3454" s="156" t="s">
        <v>193</v>
      </c>
      <c r="G3454" s="157" t="str">
        <f>VLOOKUP(Repository_table[[#This Row],[Country of Destination]],$T$11:$U$47,2,)</f>
        <v>Europe and Central Asia</v>
      </c>
      <c r="H3454" s="156" t="s">
        <v>481</v>
      </c>
      <c r="I3454" s="156" t="s">
        <v>386</v>
      </c>
      <c r="J3454" s="158">
        <v>2683329</v>
      </c>
      <c r="K3454" s="159"/>
      <c r="L3454" s="219" t="s">
        <v>666</v>
      </c>
      <c r="N3454" s="119"/>
    </row>
    <row r="3455" spans="1:14" s="17" customFormat="1" x14ac:dyDescent="0.25">
      <c r="A3455" s="154">
        <v>44681</v>
      </c>
      <c r="B3455" s="155" t="s">
        <v>385</v>
      </c>
      <c r="C3455" s="155" t="s">
        <v>456</v>
      </c>
      <c r="D3455" s="156" t="s">
        <v>412</v>
      </c>
      <c r="E3455" s="156" t="s">
        <v>105</v>
      </c>
      <c r="F3455" s="156" t="s">
        <v>323</v>
      </c>
      <c r="G3455" s="157" t="str">
        <f>VLOOKUP(Repository_table[[#This Row],[Country of Destination]],$T$11:$U$47,2,)</f>
        <v>Europe and Central Asia</v>
      </c>
      <c r="H3455" s="156" t="s">
        <v>619</v>
      </c>
      <c r="I3455" s="156" t="s">
        <v>386</v>
      </c>
      <c r="J3455" s="158">
        <v>3402653</v>
      </c>
      <c r="K3455" s="159"/>
      <c r="L3455" s="219"/>
      <c r="N3455" s="119"/>
    </row>
    <row r="3456" spans="1:14" s="17" customFormat="1" x14ac:dyDescent="0.25">
      <c r="A3456" s="154">
        <v>44681</v>
      </c>
      <c r="B3456" s="155" t="s">
        <v>58</v>
      </c>
      <c r="C3456" s="155" t="s">
        <v>58</v>
      </c>
      <c r="D3456" s="156" t="s">
        <v>247</v>
      </c>
      <c r="E3456" s="156" t="s">
        <v>105</v>
      </c>
      <c r="F3456" s="156" t="s">
        <v>65</v>
      </c>
      <c r="G3456" s="157" t="str">
        <f>VLOOKUP(Repository_table[[#This Row],[Country of Destination]],$T$11:$U$47,2,)</f>
        <v>South Asia</v>
      </c>
      <c r="H3456" s="156" t="s">
        <v>205</v>
      </c>
      <c r="I3456" s="156" t="s">
        <v>265</v>
      </c>
      <c r="J3456" s="158">
        <v>3413064</v>
      </c>
      <c r="K3456" s="159"/>
      <c r="L3456" s="219"/>
      <c r="N3456" s="119"/>
    </row>
    <row r="3457" spans="1:22" s="17" customFormat="1" ht="13" thickBot="1" x14ac:dyDescent="0.3">
      <c r="A3457" s="154">
        <v>44681</v>
      </c>
      <c r="B3457" s="155" t="s">
        <v>462</v>
      </c>
      <c r="C3457" s="155" t="s">
        <v>86</v>
      </c>
      <c r="D3457" s="156" t="s">
        <v>526</v>
      </c>
      <c r="E3457" s="156" t="s">
        <v>105</v>
      </c>
      <c r="F3457" s="156" t="s">
        <v>236</v>
      </c>
      <c r="G3457" s="157" t="str">
        <f>VLOOKUP(Repository_table[[#This Row],[Country of Destination]],$T$11:$U$47,2,)</f>
        <v>Europe and Central Asia</v>
      </c>
      <c r="H3457" s="156" t="s">
        <v>447</v>
      </c>
      <c r="I3457" s="156" t="s">
        <v>301</v>
      </c>
      <c r="J3457" s="158">
        <v>3538321</v>
      </c>
      <c r="K3457" s="159"/>
      <c r="L3457" s="219"/>
      <c r="N3457" s="119"/>
    </row>
    <row r="3458" spans="1:22" ht="17.25" customHeight="1" thickBot="1" x14ac:dyDescent="0.35">
      <c r="A3458" s="112" t="s">
        <v>363</v>
      </c>
      <c r="B3458" s="113"/>
      <c r="C3458" s="113"/>
      <c r="D3458" s="156"/>
      <c r="E3458" s="113"/>
      <c r="F3458" s="113"/>
      <c r="G3458" s="113"/>
      <c r="H3458" s="113"/>
      <c r="I3458" s="60"/>
      <c r="J3458" s="142">
        <f>SUBTOTAL(109,Repository_table[Volume (Mcf of Natural Gas)])</f>
        <v>11097526510</v>
      </c>
      <c r="K3458" s="60"/>
      <c r="L3458" s="164"/>
      <c r="S3458" s="17"/>
      <c r="T3458" s="17"/>
      <c r="U3458" s="17"/>
      <c r="V3458" s="17"/>
    </row>
    <row r="3459" spans="1:22" x14ac:dyDescent="0.25">
      <c r="B3459" s="148"/>
      <c r="C3459" s="155"/>
      <c r="D3459" s="156"/>
      <c r="L3459" s="146"/>
      <c r="S3459" s="17"/>
      <c r="T3459" s="17"/>
      <c r="U3459" s="17"/>
      <c r="V3459" s="17"/>
    </row>
    <row r="3460" spans="1:22" x14ac:dyDescent="0.25">
      <c r="B3460" s="148"/>
      <c r="C3460" s="155"/>
      <c r="D3460" s="156"/>
      <c r="L3460" s="146"/>
      <c r="T3460" s="17"/>
      <c r="U3460" s="17"/>
    </row>
    <row r="3461" spans="1:22" x14ac:dyDescent="0.25">
      <c r="B3461" s="148"/>
      <c r="C3461" s="155"/>
      <c r="D3461" s="156"/>
      <c r="H3461" s="118"/>
      <c r="I3461" s="99"/>
      <c r="L3461" s="146"/>
      <c r="T3461" s="17"/>
      <c r="U3461" s="17"/>
    </row>
    <row r="3462" spans="1:22" x14ac:dyDescent="0.25">
      <c r="B3462" s="148"/>
      <c r="C3462" s="155"/>
      <c r="D3462" s="156"/>
      <c r="H3462" s="118"/>
      <c r="I3462" s="99"/>
      <c r="J3462" s="100"/>
      <c r="L3462" s="146"/>
    </row>
    <row r="3463" spans="1:22" x14ac:dyDescent="0.25">
      <c r="B3463" s="148"/>
      <c r="C3463" s="155"/>
      <c r="D3463" s="156"/>
      <c r="J3463" s="165"/>
      <c r="L3463" s="146"/>
    </row>
    <row r="3464" spans="1:22" x14ac:dyDescent="0.25">
      <c r="B3464" s="148"/>
      <c r="C3464" s="155"/>
      <c r="D3464" s="156"/>
      <c r="J3464" s="100"/>
      <c r="L3464" s="146"/>
    </row>
    <row r="3465" spans="1:22" x14ac:dyDescent="0.25">
      <c r="B3465" s="148"/>
      <c r="C3465" s="155"/>
      <c r="D3465" s="156"/>
      <c r="L3465" s="146"/>
    </row>
    <row r="3466" spans="1:22" x14ac:dyDescent="0.25">
      <c r="B3466" s="148"/>
      <c r="C3466" s="155"/>
      <c r="D3466" s="156"/>
      <c r="L3466" s="146"/>
    </row>
    <row r="3467" spans="1:22" x14ac:dyDescent="0.25">
      <c r="B3467" s="148"/>
      <c r="C3467" s="155"/>
      <c r="D3467" s="156"/>
      <c r="L3467" s="146"/>
    </row>
    <row r="3468" spans="1:22" x14ac:dyDescent="0.25">
      <c r="B3468" s="148"/>
      <c r="C3468" s="155"/>
      <c r="D3468" s="156"/>
      <c r="L3468" s="146"/>
    </row>
    <row r="3469" spans="1:22" ht="13.5" thickBot="1" x14ac:dyDescent="0.35">
      <c r="B3469" s="113"/>
      <c r="C3469" s="155"/>
      <c r="D3469" s="156"/>
      <c r="L3469" s="146"/>
    </row>
    <row r="3470" spans="1:22" x14ac:dyDescent="0.25">
      <c r="B3470" s="155"/>
      <c r="C3470" s="155"/>
      <c r="D3470" s="156"/>
      <c r="L3470" s="146"/>
    </row>
    <row r="3471" spans="1:22" x14ac:dyDescent="0.25">
      <c r="A3471" s="114" t="s">
        <v>82</v>
      </c>
      <c r="B3471" s="155"/>
      <c r="C3471" s="155"/>
      <c r="D3471" s="156"/>
      <c r="L3471" s="146"/>
    </row>
    <row r="3472" spans="1:22" x14ac:dyDescent="0.25">
      <c r="B3472" s="155"/>
      <c r="C3472" s="155"/>
      <c r="D3472" s="156"/>
      <c r="L3472" s="146"/>
    </row>
    <row r="3473" spans="2:12" x14ac:dyDescent="0.25">
      <c r="B3473" s="155"/>
      <c r="C3473" s="155"/>
      <c r="D3473" s="156"/>
      <c r="L3473" s="146"/>
    </row>
    <row r="3474" spans="2:12" x14ac:dyDescent="0.25">
      <c r="B3474" s="155"/>
      <c r="C3474" s="155"/>
      <c r="D3474" s="156"/>
      <c r="L3474" s="146"/>
    </row>
    <row r="3475" spans="2:12" x14ac:dyDescent="0.25">
      <c r="B3475" s="155"/>
      <c r="C3475" s="155"/>
      <c r="D3475" s="156"/>
      <c r="L3475" s="146"/>
    </row>
    <row r="3476" spans="2:12" x14ac:dyDescent="0.25">
      <c r="B3476" s="155"/>
      <c r="C3476" s="155"/>
      <c r="D3476" s="156"/>
      <c r="L3476" s="146"/>
    </row>
    <row r="3477" spans="2:12" x14ac:dyDescent="0.25">
      <c r="B3477" s="155"/>
      <c r="C3477" s="155"/>
      <c r="D3477" s="156"/>
      <c r="L3477" s="146"/>
    </row>
    <row r="3478" spans="2:12" x14ac:dyDescent="0.25">
      <c r="B3478" s="155"/>
      <c r="C3478" s="155"/>
      <c r="D3478" s="156"/>
      <c r="L3478" s="146"/>
    </row>
    <row r="3479" spans="2:12" x14ac:dyDescent="0.25">
      <c r="B3479" s="155"/>
      <c r="C3479" s="155"/>
      <c r="D3479" s="156"/>
      <c r="L3479" s="146"/>
    </row>
    <row r="3480" spans="2:12" x14ac:dyDescent="0.25">
      <c r="B3480" s="155"/>
      <c r="C3480" s="155"/>
      <c r="D3480" s="156"/>
      <c r="L3480" s="146"/>
    </row>
    <row r="3481" spans="2:12" x14ac:dyDescent="0.25">
      <c r="B3481" s="155"/>
      <c r="C3481" s="155"/>
      <c r="D3481" s="156"/>
      <c r="L3481" s="146"/>
    </row>
    <row r="3482" spans="2:12" x14ac:dyDescent="0.25">
      <c r="B3482" s="155"/>
      <c r="D3482" s="156"/>
      <c r="L3482" s="146"/>
    </row>
    <row r="3483" spans="2:12" x14ac:dyDescent="0.25">
      <c r="B3483" s="155"/>
      <c r="C3483" s="155"/>
      <c r="D3483" s="156"/>
      <c r="L3483" s="146"/>
    </row>
    <row r="3484" spans="2:12" ht="13.5" thickBot="1" x14ac:dyDescent="0.35">
      <c r="B3484" s="155"/>
      <c r="C3484" s="155"/>
      <c r="D3484" s="113"/>
      <c r="L3484" s="146"/>
    </row>
    <row r="3485" spans="2:12" x14ac:dyDescent="0.25">
      <c r="B3485" s="155"/>
      <c r="C3485" s="155"/>
      <c r="L3485" s="146"/>
    </row>
    <row r="3486" spans="2:12" x14ac:dyDescent="0.25">
      <c r="B3486" s="155"/>
      <c r="C3486" s="155"/>
      <c r="L3486" s="146"/>
    </row>
    <row r="3487" spans="2:12" x14ac:dyDescent="0.25">
      <c r="B3487" s="155"/>
      <c r="C3487" s="155"/>
      <c r="L3487" s="146"/>
    </row>
    <row r="3488" spans="2:12" x14ac:dyDescent="0.25">
      <c r="B3488" s="155"/>
      <c r="C3488" s="155"/>
      <c r="L3488" s="146"/>
    </row>
    <row r="3489" spans="2:12" x14ac:dyDescent="0.25">
      <c r="B3489" s="155"/>
      <c r="C3489" s="155"/>
      <c r="L3489" s="146"/>
    </row>
    <row r="3490" spans="2:12" x14ac:dyDescent="0.25">
      <c r="B3490" s="155"/>
      <c r="C3490" s="155"/>
      <c r="L3490" s="146"/>
    </row>
    <row r="3491" spans="2:12" x14ac:dyDescent="0.25">
      <c r="B3491" s="155"/>
      <c r="C3491" s="155"/>
      <c r="L3491" s="146"/>
    </row>
    <row r="3492" spans="2:12" x14ac:dyDescent="0.25">
      <c r="B3492" s="155"/>
      <c r="C3492" s="155"/>
      <c r="L3492" s="146"/>
    </row>
    <row r="3493" spans="2:12" x14ac:dyDescent="0.25">
      <c r="B3493" s="155"/>
      <c r="C3493" s="155"/>
      <c r="L3493" s="146"/>
    </row>
    <row r="3494" spans="2:12" x14ac:dyDescent="0.25">
      <c r="B3494" s="155"/>
      <c r="C3494" s="155"/>
      <c r="L3494" s="146"/>
    </row>
    <row r="3495" spans="2:12" x14ac:dyDescent="0.25">
      <c r="B3495" s="155"/>
      <c r="C3495" s="155"/>
      <c r="L3495" s="146"/>
    </row>
    <row r="3496" spans="2:12" x14ac:dyDescent="0.25">
      <c r="B3496" s="155"/>
      <c r="L3496" s="146"/>
    </row>
    <row r="3497" spans="2:12" x14ac:dyDescent="0.25">
      <c r="B3497" s="155"/>
      <c r="L3497" s="146"/>
    </row>
    <row r="3498" spans="2:12" x14ac:dyDescent="0.25">
      <c r="B3498" s="155"/>
      <c r="L3498" s="146"/>
    </row>
    <row r="3499" spans="2:12" x14ac:dyDescent="0.25">
      <c r="B3499" s="155"/>
      <c r="L3499" s="146"/>
    </row>
    <row r="3500" spans="2:12" x14ac:dyDescent="0.25">
      <c r="B3500" s="155"/>
      <c r="L3500" s="146"/>
    </row>
    <row r="3501" spans="2:12" x14ac:dyDescent="0.25">
      <c r="B3501" s="155"/>
      <c r="L3501" s="146"/>
    </row>
    <row r="3502" spans="2:12" x14ac:dyDescent="0.25">
      <c r="B3502" s="155"/>
      <c r="L3502" s="146"/>
    </row>
    <row r="3503" spans="2:12" x14ac:dyDescent="0.25">
      <c r="B3503" s="155"/>
      <c r="L3503" s="146"/>
    </row>
    <row r="3504" spans="2:12" x14ac:dyDescent="0.25">
      <c r="B3504" s="155"/>
      <c r="L3504" s="146"/>
    </row>
    <row r="3505" spans="2:12" x14ac:dyDescent="0.25">
      <c r="B3505" s="155"/>
      <c r="L3505" s="146"/>
    </row>
    <row r="3506" spans="2:12" x14ac:dyDescent="0.25">
      <c r="B3506" s="155"/>
      <c r="L3506" s="146"/>
    </row>
    <row r="3507" spans="2:12" x14ac:dyDescent="0.25">
      <c r="B3507" s="155"/>
      <c r="L3507" s="146"/>
    </row>
    <row r="3508" spans="2:12" x14ac:dyDescent="0.25">
      <c r="B3508" s="155"/>
      <c r="L3508" s="146"/>
    </row>
    <row r="3509" spans="2:12" x14ac:dyDescent="0.25">
      <c r="B3509" s="155"/>
      <c r="L3509" s="146"/>
    </row>
    <row r="3510" spans="2:12" x14ac:dyDescent="0.25">
      <c r="B3510" s="155"/>
      <c r="L3510" s="146"/>
    </row>
    <row r="3511" spans="2:12" x14ac:dyDescent="0.25">
      <c r="B3511" s="155"/>
      <c r="L3511" s="146"/>
    </row>
    <row r="3512" spans="2:12" x14ac:dyDescent="0.25">
      <c r="B3512" s="155"/>
      <c r="L3512" s="146"/>
    </row>
    <row r="3513" spans="2:12" x14ac:dyDescent="0.25">
      <c r="B3513" s="155"/>
      <c r="L3513" s="146"/>
    </row>
    <row r="3514" spans="2:12" x14ac:dyDescent="0.25">
      <c r="B3514" s="155"/>
      <c r="L3514" s="146"/>
    </row>
    <row r="3515" spans="2:12" x14ac:dyDescent="0.25">
      <c r="B3515" s="155"/>
      <c r="L3515" s="146"/>
    </row>
    <row r="3516" spans="2:12" ht="13" thickBot="1" x14ac:dyDescent="0.3">
      <c r="B3516" s="177"/>
      <c r="L3516" s="146"/>
    </row>
    <row r="3517" spans="2:12" x14ac:dyDescent="0.25">
      <c r="B3517" s="155"/>
      <c r="L3517" s="146"/>
    </row>
    <row r="3518" spans="2:12" x14ac:dyDescent="0.25">
      <c r="B3518" s="155"/>
      <c r="L3518" s="146"/>
    </row>
    <row r="3519" spans="2:12" x14ac:dyDescent="0.25">
      <c r="B3519" s="155"/>
      <c r="L3519" s="146"/>
    </row>
    <row r="3520" spans="2:12" x14ac:dyDescent="0.25">
      <c r="B3520" s="155"/>
      <c r="L3520" s="146"/>
    </row>
    <row r="3521" spans="2:12" x14ac:dyDescent="0.25">
      <c r="B3521" s="155"/>
      <c r="L3521" s="146"/>
    </row>
    <row r="3522" spans="2:12" x14ac:dyDescent="0.25">
      <c r="B3522" s="155"/>
      <c r="L3522" s="146"/>
    </row>
    <row r="3523" spans="2:12" x14ac:dyDescent="0.25">
      <c r="B3523" s="155"/>
      <c r="L3523" s="146"/>
    </row>
    <row r="3524" spans="2:12" x14ac:dyDescent="0.25">
      <c r="B3524" s="155"/>
      <c r="L3524" s="146"/>
    </row>
    <row r="3525" spans="2:12" x14ac:dyDescent="0.25">
      <c r="B3525" s="155"/>
      <c r="L3525" s="146"/>
    </row>
    <row r="3526" spans="2:12" x14ac:dyDescent="0.25">
      <c r="B3526" s="155"/>
      <c r="L3526" s="146"/>
    </row>
    <row r="3527" spans="2:12" x14ac:dyDescent="0.25">
      <c r="B3527" s="155"/>
      <c r="L3527" s="146"/>
    </row>
    <row r="3528" spans="2:12" x14ac:dyDescent="0.25">
      <c r="B3528" s="155"/>
      <c r="L3528" s="146"/>
    </row>
    <row r="3529" spans="2:12" x14ac:dyDescent="0.25">
      <c r="B3529" s="155"/>
      <c r="L3529" s="146"/>
    </row>
    <row r="3530" spans="2:12" x14ac:dyDescent="0.25">
      <c r="B3530" s="155"/>
      <c r="L3530" s="146"/>
    </row>
    <row r="3531" spans="2:12" x14ac:dyDescent="0.25">
      <c r="B3531" s="155"/>
      <c r="L3531" s="146"/>
    </row>
    <row r="3532" spans="2:12" x14ac:dyDescent="0.25">
      <c r="B3532" s="155"/>
      <c r="L3532" s="146"/>
    </row>
    <row r="3533" spans="2:12" x14ac:dyDescent="0.25">
      <c r="B3533" s="155"/>
      <c r="L3533" s="146"/>
    </row>
    <row r="3534" spans="2:12" x14ac:dyDescent="0.25">
      <c r="B3534" s="155"/>
      <c r="L3534" s="146"/>
    </row>
    <row r="3535" spans="2:12" x14ac:dyDescent="0.25">
      <c r="B3535" s="155"/>
      <c r="L3535" s="146"/>
    </row>
    <row r="3536" spans="2:12" x14ac:dyDescent="0.25">
      <c r="B3536" s="155"/>
      <c r="L3536" s="146"/>
    </row>
    <row r="3537" spans="2:12" ht="13.5" thickBot="1" x14ac:dyDescent="0.35">
      <c r="B3537" s="113"/>
      <c r="L3537" s="146"/>
    </row>
    <row r="3538" spans="2:12" x14ac:dyDescent="0.25">
      <c r="L3538" s="146"/>
    </row>
    <row r="3539" spans="2:12" x14ac:dyDescent="0.25">
      <c r="L3539" s="146"/>
    </row>
    <row r="3540" spans="2:12" x14ac:dyDescent="0.25">
      <c r="L3540" s="146"/>
    </row>
    <row r="3541" spans="2:12" x14ac:dyDescent="0.25">
      <c r="L3541" s="146"/>
    </row>
    <row r="3542" spans="2:12" x14ac:dyDescent="0.25">
      <c r="L3542" s="146"/>
    </row>
    <row r="3543" spans="2:12" x14ac:dyDescent="0.25">
      <c r="L3543" s="146"/>
    </row>
    <row r="3544" spans="2:12" x14ac:dyDescent="0.25">
      <c r="L3544" s="146"/>
    </row>
    <row r="3545" spans="2:12" x14ac:dyDescent="0.25">
      <c r="L3545" s="146"/>
    </row>
    <row r="3546" spans="2:12" x14ac:dyDescent="0.25">
      <c r="L3546" s="146"/>
    </row>
    <row r="3547" spans="2:12" x14ac:dyDescent="0.25">
      <c r="L3547" s="146"/>
    </row>
    <row r="3548" spans="2:12" x14ac:dyDescent="0.25">
      <c r="L3548" s="146"/>
    </row>
    <row r="3549" spans="2:12" x14ac:dyDescent="0.25">
      <c r="L3549" s="146"/>
    </row>
    <row r="3550" spans="2:12" x14ac:dyDescent="0.25">
      <c r="L3550" s="146"/>
    </row>
    <row r="3551" spans="2:12" x14ac:dyDescent="0.25">
      <c r="L3551" s="146"/>
    </row>
    <row r="3552" spans="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60"/>
    </row>
    <row r="4421" spans="12:12" x14ac:dyDescent="0.25">
      <c r="L4421" s="160"/>
    </row>
    <row r="4422" spans="12:12" x14ac:dyDescent="0.25">
      <c r="L4422" s="160"/>
    </row>
    <row r="4423" spans="12:12" x14ac:dyDescent="0.25">
      <c r="L4423" s="160"/>
    </row>
    <row r="4424" spans="12:12" x14ac:dyDescent="0.25">
      <c r="L4424" s="160"/>
    </row>
    <row r="4425" spans="12:12" x14ac:dyDescent="0.25">
      <c r="L4425" s="160"/>
    </row>
    <row r="4426" spans="12:12" x14ac:dyDescent="0.25">
      <c r="L4426" s="160"/>
    </row>
    <row r="4427" spans="12:12" x14ac:dyDescent="0.25">
      <c r="L4427" s="160"/>
    </row>
    <row r="4428" spans="12:12" x14ac:dyDescent="0.25">
      <c r="L4428" s="160"/>
    </row>
    <row r="4429" spans="12:12" x14ac:dyDescent="0.25">
      <c r="L4429" s="160"/>
    </row>
    <row r="4430" spans="12:12" x14ac:dyDescent="0.25">
      <c r="L4430" s="160"/>
    </row>
    <row r="4431" spans="12:12" x14ac:dyDescent="0.25">
      <c r="L4431" s="160"/>
    </row>
    <row r="4432" spans="12:12" x14ac:dyDescent="0.25">
      <c r="L4432" s="160"/>
    </row>
    <row r="4433" spans="12:12" x14ac:dyDescent="0.25">
      <c r="L4433" s="160"/>
    </row>
    <row r="4434" spans="12:12" x14ac:dyDescent="0.25">
      <c r="L4434" s="160"/>
    </row>
    <row r="4435" spans="12:12" x14ac:dyDescent="0.25">
      <c r="L4435" s="160"/>
    </row>
    <row r="4436" spans="12:12" x14ac:dyDescent="0.25">
      <c r="L4436" s="160"/>
    </row>
    <row r="4437" spans="12:12" x14ac:dyDescent="0.25">
      <c r="L4437" s="160"/>
    </row>
    <row r="4438" spans="12:12" x14ac:dyDescent="0.25">
      <c r="L4438" s="160"/>
    </row>
    <row r="4439" spans="12:12" x14ac:dyDescent="0.25">
      <c r="L4439" s="160"/>
    </row>
    <row r="4440" spans="12:12" x14ac:dyDescent="0.25">
      <c r="L4440" s="160"/>
    </row>
    <row r="4441" spans="12:12" x14ac:dyDescent="0.25">
      <c r="L4441" s="160"/>
    </row>
    <row r="4442" spans="12:12" x14ac:dyDescent="0.25">
      <c r="L4442" s="160"/>
    </row>
    <row r="4443" spans="12:12" x14ac:dyDescent="0.25">
      <c r="L4443" s="160"/>
    </row>
    <row r="4444" spans="12:12" x14ac:dyDescent="0.25">
      <c r="L4444" s="160"/>
    </row>
    <row r="4445" spans="12:12" x14ac:dyDescent="0.25">
      <c r="L4445" s="160"/>
    </row>
    <row r="4446" spans="12:12" x14ac:dyDescent="0.25">
      <c r="L4446" s="160"/>
    </row>
    <row r="4447" spans="12:12" x14ac:dyDescent="0.25">
      <c r="L4447" s="160"/>
    </row>
    <row r="4448" spans="12:12" x14ac:dyDescent="0.25">
      <c r="L4448" s="160"/>
    </row>
    <row r="4449" spans="12:12" x14ac:dyDescent="0.25">
      <c r="L4449" s="160"/>
    </row>
    <row r="4450" spans="12:12" x14ac:dyDescent="0.25">
      <c r="L4450" s="160"/>
    </row>
    <row r="4451" spans="12:12" x14ac:dyDescent="0.25">
      <c r="L4451" s="160"/>
    </row>
    <row r="4452" spans="12:12" x14ac:dyDescent="0.25">
      <c r="L4452" s="160"/>
    </row>
    <row r="4453" spans="12:12" x14ac:dyDescent="0.25">
      <c r="L4453" s="160"/>
    </row>
    <row r="4454" spans="12:12" x14ac:dyDescent="0.25">
      <c r="L4454" s="160"/>
    </row>
    <row r="4455" spans="12:12" x14ac:dyDescent="0.25">
      <c r="L4455" s="160"/>
    </row>
    <row r="4456" spans="12:12" x14ac:dyDescent="0.25">
      <c r="L4456" s="160"/>
    </row>
    <row r="4457" spans="12:12" x14ac:dyDescent="0.25">
      <c r="L4457" s="160"/>
    </row>
    <row r="4458" spans="12:12" x14ac:dyDescent="0.25">
      <c r="L4458" s="160"/>
    </row>
    <row r="4459" spans="12:12" x14ac:dyDescent="0.25">
      <c r="L4459" s="160"/>
    </row>
    <row r="4460" spans="12:12" x14ac:dyDescent="0.25">
      <c r="L4460" s="160"/>
    </row>
    <row r="4461" spans="12:12" x14ac:dyDescent="0.25">
      <c r="L4461" s="160"/>
    </row>
    <row r="4462" spans="12:12" x14ac:dyDescent="0.25">
      <c r="L4462" s="160"/>
    </row>
    <row r="4463" spans="12:12" x14ac:dyDescent="0.25">
      <c r="L4463" s="160"/>
    </row>
    <row r="4464" spans="12:12" x14ac:dyDescent="0.25">
      <c r="L4464" s="160"/>
    </row>
    <row r="4465" spans="12:12" x14ac:dyDescent="0.25">
      <c r="L4465" s="160"/>
    </row>
    <row r="4466" spans="12:12" x14ac:dyDescent="0.25">
      <c r="L4466" s="160"/>
    </row>
    <row r="4467" spans="12:12" x14ac:dyDescent="0.25">
      <c r="L4467" s="160"/>
    </row>
    <row r="4468" spans="12:12" x14ac:dyDescent="0.25">
      <c r="L4468" s="160"/>
    </row>
    <row r="4469" spans="12:12" x14ac:dyDescent="0.25">
      <c r="L4469" s="160"/>
    </row>
    <row r="4470" spans="12:12" x14ac:dyDescent="0.25">
      <c r="L4470" s="160"/>
    </row>
    <row r="4471" spans="12:12" x14ac:dyDescent="0.25">
      <c r="L4471" s="160"/>
    </row>
    <row r="4472" spans="12:12" x14ac:dyDescent="0.25">
      <c r="L4472" s="146"/>
    </row>
    <row r="4473" spans="12:12" x14ac:dyDescent="0.25">
      <c r="L4473" s="146"/>
    </row>
    <row r="4474" spans="12:12" x14ac:dyDescent="0.25">
      <c r="L4474" s="160"/>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60"/>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60"/>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60"/>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63"/>
    </row>
    <row r="4530" spans="12:12" x14ac:dyDescent="0.25">
      <c r="L4530" s="163"/>
    </row>
    <row r="4531" spans="12:12" x14ac:dyDescent="0.25">
      <c r="L4531" s="163"/>
    </row>
    <row r="4532" spans="12:12" x14ac:dyDescent="0.25">
      <c r="L4532" s="163"/>
    </row>
    <row r="4533" spans="12:12" x14ac:dyDescent="0.25">
      <c r="L4533" s="163"/>
    </row>
    <row r="4534" spans="12:12" x14ac:dyDescent="0.25">
      <c r="L4534" s="163"/>
    </row>
    <row r="4535" spans="12:12" x14ac:dyDescent="0.25">
      <c r="L4535" s="163"/>
    </row>
    <row r="4536" spans="12:12" x14ac:dyDescent="0.25">
      <c r="L4536" s="163"/>
    </row>
    <row r="4537" spans="12:12" x14ac:dyDescent="0.25">
      <c r="L4537" s="163"/>
    </row>
    <row r="4538" spans="12:12" x14ac:dyDescent="0.25">
      <c r="L4538" s="163"/>
    </row>
    <row r="4539" spans="12:12" x14ac:dyDescent="0.25">
      <c r="L4539" s="163"/>
    </row>
    <row r="4540" spans="12:12" x14ac:dyDescent="0.25">
      <c r="L4540" s="163"/>
    </row>
    <row r="4541" spans="12:12" x14ac:dyDescent="0.25">
      <c r="L4541" s="163"/>
    </row>
    <row r="4542" spans="12:12" x14ac:dyDescent="0.25">
      <c r="L4542" s="163"/>
    </row>
    <row r="4543" spans="12:12" x14ac:dyDescent="0.25">
      <c r="L4543" s="163"/>
    </row>
    <row r="4544" spans="12:12" x14ac:dyDescent="0.25">
      <c r="L4544" s="163"/>
    </row>
    <row r="4545" spans="12:12" x14ac:dyDescent="0.25">
      <c r="L4545" s="163"/>
    </row>
    <row r="4546" spans="12:12" x14ac:dyDescent="0.25">
      <c r="L4546" s="163"/>
    </row>
    <row r="4547" spans="12:12" x14ac:dyDescent="0.25">
      <c r="L4547" s="163"/>
    </row>
    <row r="4548" spans="12:12" x14ac:dyDescent="0.25">
      <c r="L4548" s="163"/>
    </row>
    <row r="4549" spans="12:12" x14ac:dyDescent="0.25">
      <c r="L4549" s="163"/>
    </row>
    <row r="4550" spans="12:12" x14ac:dyDescent="0.25">
      <c r="L4550" s="163"/>
    </row>
    <row r="4551" spans="12:12" x14ac:dyDescent="0.25">
      <c r="L4551" s="163"/>
    </row>
    <row r="4552" spans="12:12" x14ac:dyDescent="0.25">
      <c r="L4552" s="163"/>
    </row>
    <row r="4553" spans="12:12" x14ac:dyDescent="0.25">
      <c r="L4553" s="163"/>
    </row>
    <row r="4554" spans="12:12" x14ac:dyDescent="0.25">
      <c r="L4554" s="163"/>
    </row>
    <row r="4555" spans="12:12" x14ac:dyDescent="0.25">
      <c r="L4555" s="163"/>
    </row>
    <row r="4556" spans="12:12" x14ac:dyDescent="0.25">
      <c r="L4556" s="163"/>
    </row>
    <row r="4557" spans="12:12" x14ac:dyDescent="0.25">
      <c r="L4557" s="163"/>
    </row>
    <row r="4558" spans="12:12" x14ac:dyDescent="0.25">
      <c r="L4558" s="163"/>
    </row>
    <row r="4559" spans="12:12" x14ac:dyDescent="0.25">
      <c r="L4559" s="163"/>
    </row>
    <row r="4560" spans="12:12" x14ac:dyDescent="0.25">
      <c r="L4560" s="163"/>
    </row>
    <row r="4561" spans="12:12" x14ac:dyDescent="0.25">
      <c r="L4561" s="163"/>
    </row>
    <row r="4562" spans="12:12" x14ac:dyDescent="0.25">
      <c r="L4562" s="163"/>
    </row>
    <row r="4563" spans="12:12" x14ac:dyDescent="0.25">
      <c r="L4563" s="163"/>
    </row>
    <row r="4564" spans="12:12" x14ac:dyDescent="0.25">
      <c r="L4564" s="163"/>
    </row>
    <row r="4565" spans="12:12" x14ac:dyDescent="0.25">
      <c r="L4565" s="163"/>
    </row>
    <row r="4566" spans="12:12" x14ac:dyDescent="0.25">
      <c r="L4566" s="163"/>
    </row>
    <row r="4567" spans="12:12" x14ac:dyDescent="0.25">
      <c r="L4567" s="163"/>
    </row>
    <row r="4568" spans="12:12" x14ac:dyDescent="0.25">
      <c r="L4568" s="163"/>
    </row>
    <row r="4569" spans="12:12" x14ac:dyDescent="0.25">
      <c r="L4569" s="163"/>
    </row>
    <row r="4570" spans="12:12" x14ac:dyDescent="0.25">
      <c r="L4570" s="163"/>
    </row>
    <row r="4571" spans="12:12" x14ac:dyDescent="0.25">
      <c r="L4571" s="163"/>
    </row>
    <row r="4572" spans="12:12" x14ac:dyDescent="0.25">
      <c r="L4572" s="163"/>
    </row>
    <row r="4573" spans="12:12" x14ac:dyDescent="0.25">
      <c r="L4573" s="163"/>
    </row>
    <row r="4574" spans="12:12" x14ac:dyDescent="0.25">
      <c r="L4574" s="163"/>
    </row>
    <row r="4575" spans="12:12" x14ac:dyDescent="0.25">
      <c r="L4575" s="163"/>
    </row>
    <row r="4576" spans="12:12" x14ac:dyDescent="0.25">
      <c r="L4576" s="163"/>
    </row>
    <row r="4577" spans="12:12" x14ac:dyDescent="0.25">
      <c r="L4577" s="163"/>
    </row>
    <row r="4578" spans="12:12" x14ac:dyDescent="0.25">
      <c r="L4578" s="163"/>
    </row>
    <row r="4579" spans="12:12" x14ac:dyDescent="0.25">
      <c r="L4579" s="163"/>
    </row>
    <row r="4580" spans="12:12" x14ac:dyDescent="0.25">
      <c r="L4580" s="163"/>
    </row>
    <row r="4581" spans="12:12" x14ac:dyDescent="0.25">
      <c r="L4581" s="163"/>
    </row>
    <row r="4582" spans="12:12" x14ac:dyDescent="0.25">
      <c r="L4582" s="163"/>
    </row>
    <row r="4583" spans="12:12" x14ac:dyDescent="0.25">
      <c r="L4583" s="163"/>
    </row>
    <row r="4584" spans="12:12" x14ac:dyDescent="0.25">
      <c r="L4584" s="163"/>
    </row>
    <row r="4585" spans="12:12" x14ac:dyDescent="0.25">
      <c r="L4585" s="163"/>
    </row>
    <row r="4586" spans="12:12" x14ac:dyDescent="0.25">
      <c r="L4586" s="163"/>
    </row>
    <row r="4587" spans="12:12" x14ac:dyDescent="0.25">
      <c r="L4587" s="163"/>
    </row>
    <row r="4588" spans="12:12" x14ac:dyDescent="0.25">
      <c r="L4588" s="163"/>
    </row>
    <row r="4589" spans="12:12" x14ac:dyDescent="0.25">
      <c r="L4589" s="163"/>
    </row>
    <row r="4590" spans="12:12" x14ac:dyDescent="0.25">
      <c r="L4590" s="163"/>
    </row>
    <row r="4591" spans="12:12" x14ac:dyDescent="0.25">
      <c r="L4591" s="163"/>
    </row>
    <row r="4592" spans="12:12" x14ac:dyDescent="0.25">
      <c r="L4592" s="163"/>
    </row>
    <row r="4593" spans="12:12" x14ac:dyDescent="0.25">
      <c r="L4593" s="163"/>
    </row>
    <row r="4594" spans="12:12" x14ac:dyDescent="0.25">
      <c r="L4594" s="163"/>
    </row>
    <row r="4595" spans="12:12" x14ac:dyDescent="0.25">
      <c r="L4595" s="163"/>
    </row>
    <row r="4596" spans="12:12" x14ac:dyDescent="0.25">
      <c r="L4596" s="163"/>
    </row>
    <row r="4597" spans="12:12" x14ac:dyDescent="0.25">
      <c r="L4597" s="163"/>
    </row>
    <row r="4598" spans="12:12" x14ac:dyDescent="0.25">
      <c r="L4598" s="163"/>
    </row>
    <row r="4599" spans="12:12" x14ac:dyDescent="0.25">
      <c r="L4599" s="163"/>
    </row>
    <row r="4600" spans="12:12" x14ac:dyDescent="0.25">
      <c r="L4600" s="163"/>
    </row>
    <row r="4601" spans="12:12" x14ac:dyDescent="0.25">
      <c r="L4601" s="163"/>
    </row>
    <row r="4602" spans="12:12" x14ac:dyDescent="0.25">
      <c r="L4602" s="163"/>
    </row>
    <row r="4603" spans="12:12" x14ac:dyDescent="0.25">
      <c r="L4603" s="163"/>
    </row>
    <row r="4604" spans="12:12" x14ac:dyDescent="0.25">
      <c r="L4604" s="163"/>
    </row>
    <row r="4605" spans="12:12" x14ac:dyDescent="0.25">
      <c r="L4605" s="163"/>
    </row>
    <row r="4606" spans="12:12" x14ac:dyDescent="0.25">
      <c r="L4606" s="163"/>
    </row>
    <row r="4607" spans="12:12" x14ac:dyDescent="0.25">
      <c r="L4607" s="163"/>
    </row>
    <row r="4608" spans="12:12" x14ac:dyDescent="0.25">
      <c r="L4608" s="163"/>
    </row>
    <row r="4609" spans="12:12" x14ac:dyDescent="0.25">
      <c r="L4609" s="163"/>
    </row>
    <row r="4610" spans="12:12" x14ac:dyDescent="0.25">
      <c r="L4610" s="163"/>
    </row>
    <row r="4611" spans="12:12" x14ac:dyDescent="0.25">
      <c r="L4611" s="163"/>
    </row>
    <row r="4612" spans="12:12" x14ac:dyDescent="0.25">
      <c r="L4612" s="163"/>
    </row>
    <row r="4613" spans="12:12" x14ac:dyDescent="0.25">
      <c r="L4613" s="163"/>
    </row>
    <row r="4614" spans="12:12" x14ac:dyDescent="0.25">
      <c r="L4614" s="163"/>
    </row>
    <row r="4615" spans="12:12" x14ac:dyDescent="0.25">
      <c r="L4615" s="163"/>
    </row>
    <row r="4616" spans="12:12" x14ac:dyDescent="0.25">
      <c r="L4616" s="163"/>
    </row>
    <row r="4617" spans="12:12" x14ac:dyDescent="0.25">
      <c r="L4617" s="163"/>
    </row>
    <row r="4618" spans="12:12" x14ac:dyDescent="0.25">
      <c r="L4618" s="163"/>
    </row>
    <row r="4619" spans="12:12" x14ac:dyDescent="0.25">
      <c r="L4619" s="163"/>
    </row>
    <row r="4620" spans="12:12" x14ac:dyDescent="0.25">
      <c r="L4620" s="163"/>
    </row>
    <row r="4621" spans="12:12" x14ac:dyDescent="0.25">
      <c r="L4621" s="163"/>
    </row>
    <row r="4622" spans="12:12" x14ac:dyDescent="0.25">
      <c r="L4622" s="163"/>
    </row>
    <row r="4623" spans="12:12" x14ac:dyDescent="0.25">
      <c r="L4623" s="163"/>
    </row>
    <row r="4624" spans="12:12" x14ac:dyDescent="0.25">
      <c r="L4624" s="163"/>
    </row>
    <row r="4625" spans="12:12" x14ac:dyDescent="0.25">
      <c r="L4625" s="163"/>
    </row>
    <row r="4626" spans="12:12" x14ac:dyDescent="0.25">
      <c r="L4626" s="163"/>
    </row>
    <row r="4627" spans="12:12" x14ac:dyDescent="0.25">
      <c r="L4627" s="163"/>
    </row>
    <row r="4628" spans="12:12" x14ac:dyDescent="0.25">
      <c r="L4628" s="163"/>
    </row>
    <row r="4629" spans="12:12" x14ac:dyDescent="0.25">
      <c r="L4629" s="163"/>
    </row>
    <row r="4630" spans="12:12" x14ac:dyDescent="0.25">
      <c r="L4630" s="163"/>
    </row>
    <row r="4631" spans="12:12" x14ac:dyDescent="0.25">
      <c r="L4631" s="163"/>
    </row>
    <row r="4632" spans="12:12" x14ac:dyDescent="0.25">
      <c r="L4632" s="163"/>
    </row>
    <row r="4633" spans="12:12" x14ac:dyDescent="0.25">
      <c r="L4633" s="163"/>
    </row>
    <row r="4634" spans="12:12" x14ac:dyDescent="0.25">
      <c r="L4634" s="163"/>
    </row>
    <row r="4635" spans="12:12" x14ac:dyDescent="0.25">
      <c r="L4635" s="163"/>
    </row>
    <row r="4636" spans="12:12" x14ac:dyDescent="0.25">
      <c r="L4636" s="163"/>
    </row>
    <row r="4637" spans="12:12" x14ac:dyDescent="0.25">
      <c r="L4637" s="163"/>
    </row>
    <row r="4638" spans="12:12" x14ac:dyDescent="0.25">
      <c r="L4638" s="163"/>
    </row>
    <row r="4639" spans="12:12" x14ac:dyDescent="0.25">
      <c r="L4639" s="163"/>
    </row>
    <row r="4640" spans="12:12" x14ac:dyDescent="0.25">
      <c r="L4640" s="163"/>
    </row>
    <row r="4641" spans="12:12" x14ac:dyDescent="0.25">
      <c r="L4641" s="163"/>
    </row>
    <row r="4642" spans="12:12" x14ac:dyDescent="0.25">
      <c r="L4642" s="163"/>
    </row>
    <row r="4643" spans="12:12" x14ac:dyDescent="0.25">
      <c r="L4643" s="163"/>
    </row>
    <row r="4644" spans="12:12" x14ac:dyDescent="0.25">
      <c r="L4644" s="163"/>
    </row>
    <row r="4645" spans="12:12" x14ac:dyDescent="0.25">
      <c r="L4645" s="163"/>
    </row>
    <row r="4646" spans="12:12" x14ac:dyDescent="0.25">
      <c r="L4646" s="163"/>
    </row>
    <row r="4647" spans="12:12" x14ac:dyDescent="0.25">
      <c r="L4647" s="163"/>
    </row>
    <row r="4648" spans="12:12" x14ac:dyDescent="0.25">
      <c r="L4648" s="163"/>
    </row>
    <row r="4649" spans="12:12" x14ac:dyDescent="0.25">
      <c r="L4649" s="163"/>
    </row>
    <row r="4650" spans="12:12" x14ac:dyDescent="0.25">
      <c r="L4650" s="163"/>
    </row>
    <row r="4651" spans="12:12" x14ac:dyDescent="0.25">
      <c r="L4651" s="163"/>
    </row>
    <row r="4652" spans="12:12" x14ac:dyDescent="0.25">
      <c r="L4652" s="163"/>
    </row>
    <row r="4653" spans="12:12" x14ac:dyDescent="0.25">
      <c r="L4653" s="163"/>
    </row>
    <row r="4654" spans="12:12" x14ac:dyDescent="0.25">
      <c r="L4654" s="163"/>
    </row>
    <row r="4655" spans="12:12" x14ac:dyDescent="0.25">
      <c r="L4655" s="163"/>
    </row>
    <row r="4656" spans="12:12" x14ac:dyDescent="0.25">
      <c r="L4656" s="163"/>
    </row>
    <row r="4657" spans="12:12" x14ac:dyDescent="0.25">
      <c r="L4657" s="163"/>
    </row>
    <row r="4658" spans="12:12" x14ac:dyDescent="0.25">
      <c r="L4658" s="163"/>
    </row>
    <row r="4659" spans="12:12" x14ac:dyDescent="0.25">
      <c r="L4659" s="163"/>
    </row>
    <row r="4660" spans="12:12" x14ac:dyDescent="0.25">
      <c r="L4660" s="163"/>
    </row>
    <row r="4661" spans="12:12" x14ac:dyDescent="0.25">
      <c r="L4661" s="163"/>
    </row>
    <row r="4662" spans="12:12" x14ac:dyDescent="0.25">
      <c r="L4662" s="163"/>
    </row>
    <row r="4663" spans="12:12" x14ac:dyDescent="0.25">
      <c r="L4663" s="163"/>
    </row>
    <row r="4664" spans="12:12" x14ac:dyDescent="0.25">
      <c r="L4664" s="163"/>
    </row>
    <row r="4665" spans="12:12" x14ac:dyDescent="0.25">
      <c r="L4665" s="163"/>
    </row>
    <row r="4666" spans="12:12" x14ac:dyDescent="0.25">
      <c r="L4666" s="163"/>
    </row>
    <row r="4667" spans="12:12" x14ac:dyDescent="0.25">
      <c r="L4667" s="163"/>
    </row>
    <row r="4668" spans="12:12" x14ac:dyDescent="0.25">
      <c r="L4668" s="163"/>
    </row>
    <row r="4669" spans="12:12" x14ac:dyDescent="0.25">
      <c r="L4669" s="163"/>
    </row>
    <row r="4670" spans="12:12" x14ac:dyDescent="0.25">
      <c r="L4670" s="163"/>
    </row>
    <row r="4671" spans="12:12" x14ac:dyDescent="0.25">
      <c r="L4671" s="163"/>
    </row>
    <row r="4672" spans="12:12" x14ac:dyDescent="0.25">
      <c r="L4672" s="163"/>
    </row>
    <row r="4673" spans="12:12" x14ac:dyDescent="0.25">
      <c r="L4673" s="163"/>
    </row>
    <row r="4674" spans="12:12" x14ac:dyDescent="0.25">
      <c r="L4674" s="163"/>
    </row>
    <row r="4675" spans="12:12" x14ac:dyDescent="0.25">
      <c r="L4675" s="163"/>
    </row>
    <row r="4676" spans="12:12" x14ac:dyDescent="0.25">
      <c r="L4676" s="163"/>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46"/>
    </row>
    <row r="4740" spans="12:12" x14ac:dyDescent="0.25">
      <c r="L4740" s="146"/>
    </row>
    <row r="4741" spans="12:12" x14ac:dyDescent="0.25">
      <c r="L4741" s="146"/>
    </row>
    <row r="4742" spans="12:12" x14ac:dyDescent="0.25">
      <c r="L4742" s="146"/>
    </row>
    <row r="4743" spans="12:12" x14ac:dyDescent="0.25">
      <c r="L4743" s="146"/>
    </row>
    <row r="4744" spans="12:12" x14ac:dyDescent="0.25">
      <c r="L4744" s="146"/>
    </row>
    <row r="4745" spans="12:12" x14ac:dyDescent="0.25">
      <c r="L4745" s="146"/>
    </row>
    <row r="4746" spans="12:12" x14ac:dyDescent="0.25">
      <c r="L4746" s="146"/>
    </row>
    <row r="4747" spans="12:12" x14ac:dyDescent="0.25">
      <c r="L4747" s="146"/>
    </row>
    <row r="4748" spans="12:12" x14ac:dyDescent="0.25">
      <c r="L4748" s="146"/>
    </row>
    <row r="4749" spans="12:12" x14ac:dyDescent="0.25">
      <c r="L4749" s="146"/>
    </row>
    <row r="4750" spans="12:12" x14ac:dyDescent="0.25">
      <c r="L4750" s="146"/>
    </row>
    <row r="4751" spans="12:12" x14ac:dyDescent="0.25">
      <c r="L4751" s="146"/>
    </row>
    <row r="4752" spans="12:12" x14ac:dyDescent="0.25">
      <c r="L4752" s="146"/>
    </row>
    <row r="4753" spans="12:12" x14ac:dyDescent="0.25">
      <c r="L4753" s="146"/>
    </row>
    <row r="4754" spans="12:12" x14ac:dyDescent="0.25">
      <c r="L4754" s="146"/>
    </row>
    <row r="4755" spans="12:12" x14ac:dyDescent="0.25">
      <c r="L4755" s="146"/>
    </row>
    <row r="4756" spans="12:12" x14ac:dyDescent="0.25">
      <c r="L4756" s="146"/>
    </row>
    <row r="4757" spans="12:12" x14ac:dyDescent="0.25">
      <c r="L4757" s="146"/>
    </row>
    <row r="4758" spans="12:12" x14ac:dyDescent="0.25">
      <c r="L4758" s="146"/>
    </row>
    <row r="4759" spans="12:12" x14ac:dyDescent="0.25">
      <c r="L4759" s="146"/>
    </row>
    <row r="4760" spans="12:12" x14ac:dyDescent="0.25">
      <c r="L4760" s="146"/>
    </row>
    <row r="4761" spans="12:12" x14ac:dyDescent="0.25">
      <c r="L4761" s="146"/>
    </row>
    <row r="4762" spans="12:12" x14ac:dyDescent="0.25">
      <c r="L4762" s="146"/>
    </row>
    <row r="4763" spans="12:12" x14ac:dyDescent="0.25">
      <c r="L4763" s="146"/>
    </row>
    <row r="4764" spans="12:12" x14ac:dyDescent="0.25">
      <c r="L4764" s="146"/>
    </row>
    <row r="4765" spans="12:12" x14ac:dyDescent="0.25">
      <c r="L4765" s="146"/>
    </row>
    <row r="4766" spans="12:12" x14ac:dyDescent="0.25">
      <c r="L4766" s="146"/>
    </row>
    <row r="4767" spans="12:12" x14ac:dyDescent="0.25">
      <c r="L4767" s="146"/>
    </row>
    <row r="4768" spans="12:12" x14ac:dyDescent="0.25">
      <c r="L4768" s="146"/>
    </row>
    <row r="4769" spans="12:12" x14ac:dyDescent="0.25">
      <c r="L4769" s="146"/>
    </row>
    <row r="4770" spans="12:12" x14ac:dyDescent="0.25">
      <c r="L4770" s="146"/>
    </row>
    <row r="4771" spans="12:12" x14ac:dyDescent="0.25">
      <c r="L4771" s="146"/>
    </row>
    <row r="4772" spans="12:12" x14ac:dyDescent="0.25">
      <c r="L4772" s="146"/>
    </row>
    <row r="4773" spans="12:12" x14ac:dyDescent="0.25">
      <c r="L4773" s="146"/>
    </row>
    <row r="4774" spans="12:12" x14ac:dyDescent="0.25">
      <c r="L4774" s="146"/>
    </row>
    <row r="4775" spans="12:12" x14ac:dyDescent="0.25">
      <c r="L4775" s="146"/>
    </row>
    <row r="4776" spans="12:12" x14ac:dyDescent="0.25">
      <c r="L4776" s="146"/>
    </row>
    <row r="4777" spans="12:12" x14ac:dyDescent="0.25">
      <c r="L4777" s="146"/>
    </row>
    <row r="4778" spans="12:12" x14ac:dyDescent="0.25">
      <c r="L4778" s="146"/>
    </row>
    <row r="4779" spans="12:12" x14ac:dyDescent="0.25">
      <c r="L4779" s="146"/>
    </row>
    <row r="4780" spans="12:12" x14ac:dyDescent="0.25">
      <c r="L4780" s="146"/>
    </row>
    <row r="4781" spans="12:12" x14ac:dyDescent="0.25">
      <c r="L4781" s="146"/>
    </row>
    <row r="4782" spans="12:12" x14ac:dyDescent="0.25">
      <c r="L4782" s="146"/>
    </row>
    <row r="4783" spans="12:12" x14ac:dyDescent="0.25">
      <c r="L4783" s="146"/>
    </row>
    <row r="4784" spans="12:12" x14ac:dyDescent="0.25">
      <c r="L4784" s="146"/>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46"/>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46"/>
    </row>
    <row r="4817" spans="12:12" x14ac:dyDescent="0.25">
      <c r="L4817" s="146"/>
    </row>
    <row r="4818" spans="12:12" x14ac:dyDescent="0.25">
      <c r="L4818" s="146"/>
    </row>
    <row r="4819" spans="12:12" x14ac:dyDescent="0.25">
      <c r="L4819"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237" t="s">
        <v>408</v>
      </c>
      <c r="B3" s="237"/>
      <c r="C3" s="237"/>
      <c r="D3" s="237"/>
      <c r="E3" s="237"/>
      <c r="F3" s="237"/>
      <c r="G3" s="237"/>
      <c r="H3" s="237"/>
      <c r="I3" s="237"/>
      <c r="J3" s="237"/>
      <c r="K3" s="237"/>
      <c r="L3" s="237"/>
    </row>
    <row r="4" spans="1:12" x14ac:dyDescent="0.25">
      <c r="A4" s="237"/>
      <c r="B4" s="237"/>
      <c r="C4" s="237"/>
      <c r="D4" s="237"/>
      <c r="E4" s="237"/>
      <c r="F4" s="237"/>
      <c r="G4" s="237"/>
      <c r="H4" s="237"/>
      <c r="I4" s="237"/>
      <c r="J4" s="237"/>
      <c r="K4" s="237"/>
      <c r="L4" s="237"/>
    </row>
    <row r="5" spans="1:12" ht="13" x14ac:dyDescent="0.25">
      <c r="A5" s="85"/>
      <c r="B5" s="85"/>
      <c r="C5" s="85"/>
      <c r="D5" s="85"/>
      <c r="E5" s="85"/>
      <c r="F5" s="85"/>
      <c r="G5" s="85"/>
      <c r="H5" s="85"/>
      <c r="I5" s="85"/>
      <c r="J5" s="85"/>
      <c r="K5" s="85"/>
      <c r="L5" s="85"/>
    </row>
    <row r="7" spans="1:12" ht="12.75" customHeight="1" x14ac:dyDescent="0.25">
      <c r="A7" s="237" t="s">
        <v>100</v>
      </c>
      <c r="B7" s="237"/>
      <c r="C7" s="237"/>
      <c r="D7" s="237"/>
      <c r="E7" s="237"/>
      <c r="F7" s="237"/>
      <c r="G7" s="237"/>
      <c r="H7" s="237"/>
      <c r="I7" s="237"/>
      <c r="J7" s="237"/>
      <c r="K7" s="237"/>
      <c r="L7" s="237"/>
    </row>
    <row r="8" spans="1:12" x14ac:dyDescent="0.25">
      <c r="A8" s="237"/>
      <c r="B8" s="237"/>
      <c r="C8" s="237"/>
      <c r="D8" s="237"/>
      <c r="E8" s="237"/>
      <c r="F8" s="237"/>
      <c r="G8" s="237"/>
      <c r="H8" s="237"/>
      <c r="I8" s="237"/>
      <c r="J8" s="237"/>
      <c r="K8" s="237"/>
      <c r="L8" s="237"/>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39" t="s">
        <v>101</v>
      </c>
      <c r="B11" s="239"/>
      <c r="C11" s="239"/>
      <c r="D11" s="239"/>
      <c r="E11" s="239"/>
      <c r="F11" s="239"/>
      <c r="G11" s="239"/>
      <c r="H11" s="239"/>
      <c r="I11" s="239"/>
      <c r="J11" s="239"/>
      <c r="K11" s="239"/>
      <c r="L11" s="239"/>
    </row>
    <row r="12" spans="1:12" s="17" customFormat="1" x14ac:dyDescent="0.25">
      <c r="A12" s="239"/>
      <c r="B12" s="239"/>
      <c r="C12" s="239"/>
      <c r="D12" s="239"/>
      <c r="E12" s="239"/>
      <c r="F12" s="239"/>
      <c r="G12" s="239"/>
      <c r="H12" s="239"/>
      <c r="I12" s="239"/>
      <c r="J12" s="239"/>
      <c r="K12" s="239"/>
      <c r="L12" s="239"/>
    </row>
    <row r="13" spans="1:12" s="17" customFormat="1" ht="13" x14ac:dyDescent="0.25">
      <c r="A13" s="237"/>
      <c r="B13" s="237"/>
      <c r="C13" s="237"/>
      <c r="D13" s="237"/>
      <c r="E13" s="237"/>
      <c r="F13" s="237"/>
      <c r="G13" s="237"/>
      <c r="H13" s="237"/>
      <c r="I13" s="237"/>
      <c r="J13" s="237"/>
      <c r="K13" s="237"/>
      <c r="L13" s="237"/>
    </row>
    <row r="14" spans="1:12" s="30" customFormat="1" x14ac:dyDescent="0.25"/>
    <row r="15" spans="1:12" s="30" customFormat="1" x14ac:dyDescent="0.25">
      <c r="A15" s="239" t="s">
        <v>94</v>
      </c>
      <c r="B15" s="239"/>
      <c r="C15" s="239"/>
      <c r="D15" s="239"/>
      <c r="E15" s="239"/>
      <c r="F15" s="239"/>
      <c r="G15" s="239"/>
      <c r="H15" s="239"/>
      <c r="I15" s="239"/>
      <c r="J15" s="239"/>
      <c r="K15" s="239"/>
      <c r="L15" s="239"/>
    </row>
    <row r="16" spans="1:12" s="30" customFormat="1" x14ac:dyDescent="0.25">
      <c r="A16" s="239"/>
      <c r="B16" s="239"/>
      <c r="C16" s="239"/>
      <c r="D16" s="239"/>
      <c r="E16" s="239"/>
      <c r="F16" s="239"/>
      <c r="G16" s="239"/>
      <c r="H16" s="239"/>
      <c r="I16" s="239"/>
      <c r="J16" s="239"/>
      <c r="K16" s="239"/>
      <c r="L16" s="239"/>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39" t="s">
        <v>99</v>
      </c>
      <c r="B19" s="239"/>
      <c r="C19" s="239"/>
      <c r="D19" s="239"/>
      <c r="E19" s="239"/>
      <c r="F19" s="239"/>
      <c r="G19" s="239"/>
      <c r="H19" s="239"/>
      <c r="I19" s="239"/>
      <c r="J19" s="239"/>
      <c r="K19" s="239"/>
      <c r="L19" s="239"/>
    </row>
    <row r="20" spans="1:12" s="30" customFormat="1" x14ac:dyDescent="0.25">
      <c r="A20" s="239"/>
      <c r="B20" s="239"/>
      <c r="C20" s="239"/>
      <c r="D20" s="239"/>
      <c r="E20" s="239"/>
      <c r="F20" s="239"/>
      <c r="G20" s="239"/>
      <c r="H20" s="239"/>
      <c r="I20" s="239"/>
      <c r="J20" s="239"/>
      <c r="K20" s="239"/>
      <c r="L20" s="239"/>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39" t="s">
        <v>415</v>
      </c>
      <c r="B23" s="239"/>
      <c r="C23" s="239"/>
      <c r="D23" s="239"/>
      <c r="E23" s="239"/>
      <c r="F23" s="239"/>
      <c r="G23" s="239"/>
      <c r="H23" s="239"/>
      <c r="I23" s="239"/>
      <c r="J23" s="239"/>
      <c r="K23" s="239"/>
      <c r="L23" s="239"/>
    </row>
    <row r="24" spans="1:12" s="30" customFormat="1" x14ac:dyDescent="0.25">
      <c r="A24" s="239"/>
      <c r="B24" s="239"/>
      <c r="C24" s="239"/>
      <c r="D24" s="239"/>
      <c r="E24" s="239"/>
      <c r="F24" s="239"/>
      <c r="G24" s="239"/>
      <c r="H24" s="239"/>
      <c r="I24" s="239"/>
      <c r="J24" s="239"/>
      <c r="K24" s="239"/>
      <c r="L24" s="239"/>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37" t="s">
        <v>125</v>
      </c>
      <c r="B27" s="237"/>
      <c r="C27" s="237"/>
      <c r="D27" s="237"/>
      <c r="E27" s="237"/>
      <c r="F27" s="237"/>
      <c r="G27" s="237"/>
      <c r="H27" s="237"/>
      <c r="I27" s="237"/>
      <c r="J27" s="237"/>
      <c r="K27" s="237"/>
      <c r="L27" s="237"/>
    </row>
    <row r="28" spans="1:12" x14ac:dyDescent="0.25">
      <c r="A28" s="237"/>
      <c r="B28" s="237"/>
      <c r="C28" s="237"/>
      <c r="D28" s="237"/>
      <c r="E28" s="237"/>
      <c r="F28" s="237"/>
      <c r="G28" s="237"/>
      <c r="H28" s="237"/>
      <c r="I28" s="237"/>
      <c r="J28" s="237"/>
      <c r="K28" s="237"/>
      <c r="L28" s="237"/>
    </row>
    <row r="29" spans="1:12" x14ac:dyDescent="0.25">
      <c r="A29" s="237"/>
      <c r="B29" s="237"/>
      <c r="C29" s="237"/>
      <c r="D29" s="237"/>
      <c r="E29" s="237"/>
      <c r="F29" s="237"/>
      <c r="G29" s="237"/>
      <c r="H29" s="237"/>
      <c r="I29" s="237"/>
      <c r="J29" s="237"/>
      <c r="K29" s="237"/>
      <c r="L29" s="237"/>
    </row>
    <row r="30" spans="1:12" ht="12.75" customHeight="1" x14ac:dyDescent="0.25">
      <c r="A30" s="237"/>
      <c r="B30" s="237"/>
      <c r="C30" s="237"/>
      <c r="D30" s="237"/>
      <c r="E30" s="237"/>
      <c r="F30" s="237"/>
      <c r="G30" s="237"/>
      <c r="H30" s="237"/>
      <c r="I30" s="237"/>
      <c r="J30" s="237"/>
      <c r="K30" s="237"/>
      <c r="L30" s="237"/>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37" t="s">
        <v>126</v>
      </c>
      <c r="B33" s="237"/>
      <c r="C33" s="237"/>
      <c r="D33" s="237"/>
      <c r="E33" s="237"/>
      <c r="F33" s="237"/>
      <c r="G33" s="237"/>
      <c r="H33" s="237"/>
      <c r="I33" s="237"/>
      <c r="J33" s="237"/>
      <c r="K33" s="237"/>
      <c r="L33" s="237"/>
    </row>
    <row r="34" spans="1:12" x14ac:dyDescent="0.25">
      <c r="A34" s="237"/>
      <c r="B34" s="237"/>
      <c r="C34" s="237"/>
      <c r="D34" s="237"/>
      <c r="E34" s="237"/>
      <c r="F34" s="237"/>
      <c r="G34" s="237"/>
      <c r="H34" s="237"/>
      <c r="I34" s="237"/>
      <c r="J34" s="237"/>
      <c r="K34" s="237"/>
      <c r="L34" s="237"/>
    </row>
    <row r="35" spans="1:12" x14ac:dyDescent="0.25">
      <c r="A35" s="237"/>
      <c r="B35" s="237"/>
      <c r="C35" s="237"/>
      <c r="D35" s="237"/>
      <c r="E35" s="237"/>
      <c r="F35" s="237"/>
      <c r="G35" s="237"/>
      <c r="H35" s="237"/>
      <c r="I35" s="237"/>
      <c r="J35" s="237"/>
      <c r="K35" s="237"/>
      <c r="L35" s="237"/>
    </row>
    <row r="36" spans="1:12" ht="13" x14ac:dyDescent="0.3">
      <c r="A36" s="87"/>
      <c r="B36" s="87"/>
      <c r="C36" s="87"/>
      <c r="D36" s="87"/>
      <c r="E36" s="87"/>
      <c r="F36" s="87"/>
      <c r="G36" s="87"/>
      <c r="H36" s="87"/>
      <c r="I36" s="87"/>
      <c r="J36" s="87"/>
      <c r="K36" s="87"/>
      <c r="L36" s="87"/>
    </row>
    <row r="38" spans="1:12" x14ac:dyDescent="0.25">
      <c r="A38" s="237" t="s">
        <v>127</v>
      </c>
      <c r="B38" s="237"/>
      <c r="C38" s="237"/>
      <c r="D38" s="237"/>
      <c r="E38" s="237"/>
      <c r="F38" s="237"/>
      <c r="G38" s="237"/>
      <c r="H38" s="237"/>
      <c r="I38" s="237"/>
      <c r="J38" s="237"/>
      <c r="K38" s="237"/>
      <c r="L38" s="237"/>
    </row>
    <row r="39" spans="1:12" x14ac:dyDescent="0.25">
      <c r="A39" s="237"/>
      <c r="B39" s="237"/>
      <c r="C39" s="237"/>
      <c r="D39" s="237"/>
      <c r="E39" s="237"/>
      <c r="F39" s="237"/>
      <c r="G39" s="237"/>
      <c r="H39" s="237"/>
      <c r="I39" s="237"/>
      <c r="J39" s="237"/>
      <c r="K39" s="237"/>
      <c r="L39" s="237"/>
    </row>
    <row r="40" spans="1:12" x14ac:dyDescent="0.25">
      <c r="A40" s="17"/>
    </row>
    <row r="41" spans="1:12" x14ac:dyDescent="0.25">
      <c r="A41" s="2"/>
    </row>
    <row r="42" spans="1:12" s="30" customFormat="1" x14ac:dyDescent="0.25">
      <c r="A42" s="237" t="s">
        <v>128</v>
      </c>
      <c r="B42" s="237"/>
      <c r="C42" s="237"/>
      <c r="D42" s="237"/>
      <c r="E42" s="237"/>
      <c r="F42" s="237"/>
      <c r="G42" s="237"/>
      <c r="H42" s="237"/>
      <c r="I42" s="237"/>
      <c r="J42" s="237"/>
      <c r="K42" s="237"/>
      <c r="L42" s="237"/>
    </row>
    <row r="43" spans="1:12" s="30" customFormat="1" x14ac:dyDescent="0.25">
      <c r="A43" s="237"/>
      <c r="B43" s="237"/>
      <c r="C43" s="237"/>
      <c r="D43" s="237"/>
      <c r="E43" s="237"/>
      <c r="F43" s="237"/>
      <c r="G43" s="237"/>
      <c r="H43" s="237"/>
      <c r="I43" s="237"/>
      <c r="J43" s="237"/>
      <c r="K43" s="237"/>
      <c r="L43" s="237"/>
    </row>
    <row r="44" spans="1:12" s="30" customFormat="1" x14ac:dyDescent="0.25">
      <c r="A44" s="2"/>
      <c r="B44"/>
      <c r="C44"/>
      <c r="D44"/>
      <c r="E44"/>
      <c r="F44"/>
      <c r="G44"/>
      <c r="H44"/>
      <c r="I44"/>
      <c r="J44"/>
      <c r="K44"/>
      <c r="L44"/>
    </row>
    <row r="45" spans="1:12" s="30" customFormat="1" x14ac:dyDescent="0.25"/>
    <row r="46" spans="1:12" s="30" customFormat="1" ht="13" x14ac:dyDescent="0.25">
      <c r="A46" s="238" t="s">
        <v>129</v>
      </c>
      <c r="B46" s="238"/>
      <c r="C46" s="238"/>
      <c r="D46" s="238"/>
      <c r="E46" s="238"/>
      <c r="F46" s="238"/>
      <c r="G46" s="238"/>
      <c r="H46" s="238"/>
      <c r="I46" s="238"/>
      <c r="J46" s="238"/>
      <c r="K46" s="238"/>
      <c r="L46" s="238"/>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36" t="s">
        <v>130</v>
      </c>
      <c r="B49" s="236"/>
      <c r="C49" s="236"/>
      <c r="D49" s="236"/>
      <c r="E49" s="236"/>
      <c r="F49" s="236"/>
      <c r="G49" s="236"/>
      <c r="H49" s="236"/>
      <c r="I49" s="236"/>
      <c r="J49" s="236"/>
      <c r="K49" s="236"/>
      <c r="L49" s="236"/>
    </row>
    <row r="50" spans="1:12" x14ac:dyDescent="0.25">
      <c r="A50" s="236"/>
      <c r="B50" s="236"/>
      <c r="C50" s="236"/>
      <c r="D50" s="236"/>
      <c r="E50" s="236"/>
      <c r="F50" s="236"/>
      <c r="G50" s="236"/>
      <c r="H50" s="236"/>
      <c r="I50" s="236"/>
      <c r="J50" s="236"/>
      <c r="K50" s="236"/>
      <c r="L50" s="236"/>
    </row>
    <row r="51" spans="1:12" s="30" customFormat="1" x14ac:dyDescent="0.25">
      <c r="A51" s="178"/>
      <c r="B51" s="178"/>
      <c r="C51" s="178"/>
      <c r="D51" s="178"/>
      <c r="E51" s="178"/>
      <c r="F51" s="178"/>
      <c r="G51" s="178"/>
      <c r="H51" s="178"/>
      <c r="I51" s="178"/>
      <c r="J51" s="178"/>
      <c r="K51" s="178"/>
      <c r="L51" s="178"/>
    </row>
    <row r="52" spans="1:12" s="30" customFormat="1" x14ac:dyDescent="0.25">
      <c r="A52" s="236" t="s">
        <v>575</v>
      </c>
      <c r="B52" s="236"/>
      <c r="C52" s="236"/>
      <c r="D52" s="236"/>
      <c r="E52" s="236"/>
      <c r="F52" s="236"/>
      <c r="G52" s="236"/>
      <c r="H52" s="236"/>
      <c r="I52" s="236"/>
      <c r="J52" s="236"/>
      <c r="K52" s="236"/>
      <c r="L52" s="236"/>
    </row>
    <row r="53" spans="1:12" s="30" customFormat="1" x14ac:dyDescent="0.25">
      <c r="A53" s="236"/>
      <c r="B53" s="236"/>
      <c r="C53" s="236"/>
      <c r="D53" s="236"/>
      <c r="E53" s="236"/>
      <c r="F53" s="236"/>
      <c r="G53" s="236"/>
      <c r="H53" s="236"/>
      <c r="I53" s="236"/>
      <c r="J53" s="236"/>
      <c r="K53" s="236"/>
      <c r="L53" s="236"/>
    </row>
    <row r="55" spans="1:12" s="30" customFormat="1" x14ac:dyDescent="0.25">
      <c r="A55" s="209"/>
      <c r="B55" s="209"/>
      <c r="C55" s="209"/>
      <c r="D55" s="209"/>
      <c r="E55" s="209"/>
      <c r="F55" s="209"/>
      <c r="G55" s="209"/>
      <c r="H55" s="209"/>
      <c r="I55" s="209"/>
      <c r="J55" s="209"/>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2022-05-11T16:15:41Z</cp:lastPrinted>
  <dcterms:created xsi:type="dcterms:W3CDTF">2008-02-21T14:29:36Z</dcterms:created>
  <dcterms:modified xsi:type="dcterms:W3CDTF">2022-06-16T14:33:59Z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