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updateLinks="never" hidePivotFieldList="1"/>
  <mc:AlternateContent xmlns:mc="http://schemas.openxmlformats.org/markup-compatibility/2006">
    <mc:Choice Requires="x15">
      <x15ac:absPath xmlns:x15ac="http://schemas.microsoft.com/office/spreadsheetml/2010/11/ac" url="https://usdoe-my.sharepoint.com/personal/kevin_carney_hq_doe_gov/Documents/Documents/"/>
    </mc:Choice>
  </mc:AlternateContent>
  <xr:revisionPtr revIDLastSave="0" documentId="8_{9D6E6636-6D1D-4FE6-9CC5-CB686B9D9F2F}" xr6:coauthVersionLast="47" xr6:coauthVersionMax="47" xr10:uidLastSave="{00000000-0000-0000-0000-000000000000}"/>
  <bookViews>
    <workbookView xWindow="-28920" yWindow="75" windowWidth="29040" windowHeight="15840" tabRatio="659" xr2:uid="{00000000-000D-0000-FFFF-FFFF00000000}"/>
  </bookViews>
  <sheets>
    <sheet name="Test 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'Test Summary'!$A$5:$S$206</definedName>
    <definedName name="metrics">[1]table!$A$1:$H$246</definedName>
    <definedName name="Not_Perf">'Test Summary'!$L$6</definedName>
    <definedName name="_xlnm.Print_Area" localSheetId="0">'Test Summary'!$A$1:$S$200</definedName>
    <definedName name="_xlnm.Print_Titles" localSheetId="0">'Test Summary'!$1:$4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 l="1"/>
  <c r="I218" i="1" l="1"/>
  <c r="I219" i="1" s="1"/>
  <c r="J218" i="1"/>
  <c r="J219" i="1" s="1"/>
  <c r="J215" i="1"/>
  <c r="J216" i="1" s="1"/>
  <c r="I215" i="1"/>
  <c r="I216" i="1" s="1"/>
  <c r="J212" i="1"/>
  <c r="J213" i="1" s="1"/>
  <c r="I212" i="1"/>
  <c r="I213" i="1" s="1"/>
  <c r="M212" i="1"/>
  <c r="M213" i="1" s="1"/>
  <c r="N212" i="1"/>
  <c r="N213" i="1" s="1"/>
  <c r="M215" i="1"/>
  <c r="M216" i="1" s="1"/>
  <c r="N215" i="1"/>
  <c r="N216" i="1" s="1"/>
  <c r="L215" i="1"/>
  <c r="L216" i="1" s="1"/>
  <c r="L212" i="1"/>
  <c r="L213" i="1" s="1"/>
  <c r="M218" i="1"/>
  <c r="M219" i="1" s="1"/>
  <c r="N218" i="1"/>
  <c r="N219" i="1" s="1"/>
  <c r="L218" i="1"/>
  <c r="L219" i="1" s="1"/>
  <c r="M220" i="1" l="1"/>
  <c r="L220" i="1"/>
  <c r="J220" i="1"/>
  <c r="H218" i="1"/>
  <c r="N220" i="1"/>
  <c r="I220" i="1"/>
  <c r="H219" i="1" l="1"/>
  <c r="H215" i="1"/>
  <c r="H216" i="1" s="1"/>
  <c r="H212" i="1"/>
  <c r="H213" i="1" l="1"/>
  <c r="H220" i="1"/>
</calcChain>
</file>

<file path=xl/sharedStrings.xml><?xml version="1.0" encoding="utf-8"?>
<sst xmlns="http://schemas.openxmlformats.org/spreadsheetml/2006/main" count="1067" uniqueCount="521">
  <si>
    <t>Guideline</t>
  </si>
  <si>
    <t>Source</t>
  </si>
  <si>
    <t>Test Description</t>
  </si>
  <si>
    <t>Flag</t>
  </si>
  <si>
    <t>Pass</t>
  </si>
  <si>
    <t>Process</t>
  </si>
  <si>
    <t>Test ID</t>
  </si>
  <si>
    <t>Systemic</t>
  </si>
  <si>
    <t>Impact</t>
  </si>
  <si>
    <t>Process Owner Due Date:</t>
  </si>
  <si>
    <t>On-Site</t>
  </si>
  <si>
    <t>Low = 1</t>
  </si>
  <si>
    <t>DOE</t>
  </si>
  <si>
    <t>High = 5</t>
  </si>
  <si>
    <t>Medium = 3</t>
  </si>
  <si>
    <t>Low = 2</t>
  </si>
  <si>
    <t>High = 10 - 8</t>
  </si>
  <si>
    <t>Medium = 6 - 4</t>
  </si>
  <si>
    <t>Process Lead Comments</t>
  </si>
  <si>
    <t>Score</t>
  </si>
  <si>
    <t>ê</t>
  </si>
  <si>
    <t>TOTAL Not Perf</t>
  </si>
  <si>
    <t>WBS scope, dictionary &lt;&gt; WAD</t>
  </si>
  <si>
    <t>CA DB, RAM &lt;&gt; IPMR F1</t>
  </si>
  <si>
    <t>WBS descriptions, dictionary &lt;&gt; CAM</t>
  </si>
  <si>
    <t>CA WBS or DB, current &lt;&gt; prior</t>
  </si>
  <si>
    <t>WBS not further decomposed</t>
  </si>
  <si>
    <t>HDV-CI not identified</t>
  </si>
  <si>
    <t>DB, IPMR F2 &lt;&gt; dollarized RAM</t>
  </si>
  <si>
    <t>subcontractor or inter-organization work unsubstantiated</t>
  </si>
  <si>
    <t>units % complete, EVMS cost tool &lt;&gt; FC IMS</t>
  </si>
  <si>
    <t>start or finish dates, EVMS cost tool &lt;&gt; BL IMS</t>
  </si>
  <si>
    <t>start or finish dates, EVMS cost tool &lt;&gt; FC IMS</t>
  </si>
  <si>
    <t>start or finish dates, EVMS cost tool &lt;&gt; WAD</t>
  </si>
  <si>
    <t>DB, EVMS cost tool &lt;&gt; WAD</t>
  </si>
  <si>
    <t>WBSs by EOC, EVMS cost tool &lt;&gt; FC IMS</t>
  </si>
  <si>
    <t>labor units, BL IMS &lt;&gt; EVMS cost tool</t>
  </si>
  <si>
    <t>DB, dollarized RAM &lt;&gt; IPMR F1</t>
  </si>
  <si>
    <t>WBS identifier in BL IMS not in EVMS cost tool</t>
  </si>
  <si>
    <t>subcontractor BCWPc, ACWPc, DB, and EAC, BL IMS &lt;&gt; EVMS cost tool</t>
  </si>
  <si>
    <t>start or finish dates, subcontractor schedule &lt;&gt; BL IMS</t>
  </si>
  <si>
    <t>start or finish dates, subcontractor schedule &lt;&gt; FC IMS</t>
  </si>
  <si>
    <t>disclosure statement indirect budgets unsubstantiated</t>
  </si>
  <si>
    <t>CA does not have just 1 responsible organization</t>
  </si>
  <si>
    <t>CA is not assigned just 1 WBS in EVMS cost tool</t>
  </si>
  <si>
    <t>CAM, BCP &lt;&gt; WAD</t>
  </si>
  <si>
    <t>CA does not have just 1 CAM assigned</t>
  </si>
  <si>
    <t>CAM or DB, WAD &lt;&gt; dollarized RAM</t>
  </si>
  <si>
    <t>CA with 3 consecutive SV or CV threshold trips</t>
  </si>
  <si>
    <t>HDV-CI, index &lt;&gt; BL IMS</t>
  </si>
  <si>
    <t>discrete in EVMS cost tool not in FC IMS</t>
  </si>
  <si>
    <t>completed, EVMS cost tool &lt;&gt; FC IMS</t>
  </si>
  <si>
    <t>100% complete without actual finish</t>
  </si>
  <si>
    <t>&gt; 0% complete without actual start</t>
  </si>
  <si>
    <t>FC IMS with activities out-of-sequence</t>
  </si>
  <si>
    <t>FC IMS actual start or finish date, current &lt;&gt; prior</t>
  </si>
  <si>
    <t>BL IMS not in FC IMS</t>
  </si>
  <si>
    <t>FC IMS in freeze period not in BL IMS</t>
  </si>
  <si>
    <t>FC IMS not in BL IMS</t>
  </si>
  <si>
    <t>BL IMS without relationships</t>
  </si>
  <si>
    <t>FC IMS without relationships</t>
  </si>
  <si>
    <t>BL IMS with SF relationship</t>
  </si>
  <si>
    <t>FC IMS with SF relationship</t>
  </si>
  <si>
    <t>BL IMS with SS or FF relationships</t>
  </si>
  <si>
    <t>FC IMS with SS or FF relationships</t>
  </si>
  <si>
    <t>BL IMS with leads</t>
  </si>
  <si>
    <t>FC IMS with leads</t>
  </si>
  <si>
    <t>BL IMS with lags &gt; 22 work days</t>
  </si>
  <si>
    <t>FC IMS with lags &gt; 22 work days</t>
  </si>
  <si>
    <t>BL IMS with hard constraints</t>
  </si>
  <si>
    <t>FC IMS with hard constraints</t>
  </si>
  <si>
    <t>BL IMS with soft constraints</t>
  </si>
  <si>
    <t>FC IMS with soft constraints</t>
  </si>
  <si>
    <t>FC IMS push test</t>
  </si>
  <si>
    <t>FC IMS pull test</t>
  </si>
  <si>
    <t>BL IMS on longest path</t>
  </si>
  <si>
    <t>FC IMS on longest path</t>
  </si>
  <si>
    <t>BL IMS start or finish dates outside top level schedule</t>
  </si>
  <si>
    <t>FC IMS start or finish dates outside top level schedule</t>
  </si>
  <si>
    <t>FC IMS start or finish dates different from supplemental FC IMSs</t>
  </si>
  <si>
    <t>BL IMS missing key subcontractor activities</t>
  </si>
  <si>
    <t>BL IMS without resources</t>
  </si>
  <si>
    <t>FC IMS without resources</t>
  </si>
  <si>
    <t>BL IMS milestones, SMs, SVTs, and ZBAs with resources</t>
  </si>
  <si>
    <t>FC IMS milestones, SMs, SVTs, and ZBAs with resources</t>
  </si>
  <si>
    <t>resource start or finish, EVMS cost tool &lt;&gt; FC IMS</t>
  </si>
  <si>
    <t>FC IMS SVT with resources and ZBA unsubstantiated</t>
  </si>
  <si>
    <t>BL IMS &gt; 44 work days</t>
  </si>
  <si>
    <t>BL IMS resource loading not reasonable</t>
  </si>
  <si>
    <t>FC IMS resource loading not reasonable</t>
  </si>
  <si>
    <t>BL IMS LOE on longest path</t>
  </si>
  <si>
    <t>FC IMS LOE on longest path</t>
  </si>
  <si>
    <t>BL IMS non-LOE successor with LOE predecessor</t>
  </si>
  <si>
    <t>FC IMS non-LOE successor with LOE predecessor</t>
  </si>
  <si>
    <t>BL IMS with &gt; 15 predecessors</t>
  </si>
  <si>
    <t>FC IMS with &gt; 15 predecessors</t>
  </si>
  <si>
    <t>BL IMS longest path not reasonable</t>
  </si>
  <si>
    <t>FC IMS longest path not reasonable</t>
  </si>
  <si>
    <t>BL IMS total float not reasonable</t>
  </si>
  <si>
    <t>FC IMS total float not reasonable</t>
  </si>
  <si>
    <t>BL IMS with negative total float</t>
  </si>
  <si>
    <t>BL IMS no SM or not linked to DOE</t>
  </si>
  <si>
    <t>FC IMS no SM or not linked to DOE</t>
  </si>
  <si>
    <t>BL IMS SM with resources</t>
  </si>
  <si>
    <t>FC IMS SM with resources</t>
  </si>
  <si>
    <t>FC IMS SM remaining duration low</t>
  </si>
  <si>
    <t>risks, index &lt;&gt; BL IMS</t>
  </si>
  <si>
    <t>risks, index &lt;&gt; FC IMS</t>
  </si>
  <si>
    <t>BL IMS missing key activities</t>
  </si>
  <si>
    <t>PMB, IPMR F1 &lt;&gt; dollarized RAM</t>
  </si>
  <si>
    <t>DB units, EVMS cost tool &lt;&gt; BL IMS</t>
  </si>
  <si>
    <t>BL IMS push test</t>
  </si>
  <si>
    <t>BL IMS pull test</t>
  </si>
  <si>
    <t>OTB unsubstantiated</t>
  </si>
  <si>
    <t>SLPP without scope, schedule, or budget</t>
  </si>
  <si>
    <t>CA started prior WAD approved</t>
  </si>
  <si>
    <t>WP by EOC not reasonable</t>
  </si>
  <si>
    <t>Discrete WP &gt; 132 days</t>
  </si>
  <si>
    <t>PP and SLPP DB &lt;= 0</t>
  </si>
  <si>
    <t>PP activities unsubstantiated</t>
  </si>
  <si>
    <t>WP or PP DB &lt;= 0</t>
  </si>
  <si>
    <t>WP with EVT LOE and non-LOE</t>
  </si>
  <si>
    <t>0-100 &gt; 22 work days</t>
  </si>
  <si>
    <t>schedule or cost time-phased resources &lt;&gt; QBD time-phased resources</t>
  </si>
  <si>
    <t>apportioned unsubstantiated</t>
  </si>
  <si>
    <t>50-50 &gt; 44 work days</t>
  </si>
  <si>
    <t>PP with actual start</t>
  </si>
  <si>
    <t>WBS BOE unsubstantiated</t>
  </si>
  <si>
    <t>CA DB &lt;&gt; WAD budget</t>
  </si>
  <si>
    <t>BL IMS, LOE on longest path</t>
  </si>
  <si>
    <t>FC IMS, LOE on longest path</t>
  </si>
  <si>
    <t>CA CPI delta discrete and LOE &gt;= 0.1</t>
  </si>
  <si>
    <t>CA SPI delta discrete and LOE &gt;= 0.1</t>
  </si>
  <si>
    <t>LOE unsubstantiated</t>
  </si>
  <si>
    <t>indirect process in place</t>
  </si>
  <si>
    <t>rates &lt;&gt; EVMS cost tool table or BL IMS or FC IMSs</t>
  </si>
  <si>
    <t>BCP rates &lt;&gt; EVMS cost tool table</t>
  </si>
  <si>
    <t>CBB - PMB - MR &lt;&gt; 0</t>
  </si>
  <si>
    <t>MR, change control log &lt;&gt; IMPR F1</t>
  </si>
  <si>
    <t>DB, change control log &lt;&gt; IPMR F1</t>
  </si>
  <si>
    <t>UB, change control log &lt;&gt; IMPR F1</t>
  </si>
  <si>
    <t>NCC + AUW + OTB &lt;&gt; PMB + MR</t>
  </si>
  <si>
    <t>project ACWPc, EVMS cost tool &lt;&gt; account system</t>
  </si>
  <si>
    <t>direct costs, EVMS cost tool &lt;&gt; disclosure statement and time card audits</t>
  </si>
  <si>
    <t>A without P (cumulative) non-material/overhead</t>
  </si>
  <si>
    <t>P without A (cumulative) non-material/overhead</t>
  </si>
  <si>
    <t>P without A (incremental) non-material/overhead</t>
  </si>
  <si>
    <t>A without P (incremental) non-material/overhead</t>
  </si>
  <si>
    <t>P without A (cumulative) non-material/overhead completed</t>
  </si>
  <si>
    <t>A without P (incremental) non-material/overhead completed</t>
  </si>
  <si>
    <t>EVMS cost tool ACWP &lt;&gt; IPMR F1 ACWP (incremental)</t>
  </si>
  <si>
    <t>EVMS cost tool ACWP &lt;&gt; IPMR F2 ACWP (cumulative)</t>
  </si>
  <si>
    <t>indirect costs unsubstantiated</t>
  </si>
  <si>
    <t>material accounting system unsubstantiated</t>
  </si>
  <si>
    <t>A without P (cumulative) discrete material</t>
  </si>
  <si>
    <t>P without A (cumulative) discrete material</t>
  </si>
  <si>
    <t>P without A (incremental) discrete material</t>
  </si>
  <si>
    <t>A without P (incremental) discrete material</t>
  </si>
  <si>
    <t>A without P (incremental) discrete material completed</t>
  </si>
  <si>
    <t>HDV-CI not negotiated</t>
  </si>
  <si>
    <t>HDV-CI LOE</t>
  </si>
  <si>
    <t>Material EVT unsubstantiated</t>
  </si>
  <si>
    <t>material accounting system lacks accountability</t>
  </si>
  <si>
    <t>material price/usage unsubstantiated</t>
  </si>
  <si>
    <t>VAR, EVMS cost tool &lt;&gt; IPMR F1</t>
  </si>
  <si>
    <t>BCWPi not consistent with budget and EVT</t>
  </si>
  <si>
    <t>VAR without narrative</t>
  </si>
  <si>
    <t>VAR inadequate</t>
  </si>
  <si>
    <t>VAR thresholds unsubstantiated</t>
  </si>
  <si>
    <t>VAR analysis or actions unsubstantiated</t>
  </si>
  <si>
    <t>indirect rate thresholds unsubstantiated</t>
  </si>
  <si>
    <t>EVMS cost tool &lt;&gt; IPMR F1 CA WBS BCWSi/c, BCWPi/c, ACWPi/c, DB, EAC</t>
  </si>
  <si>
    <t>EVMS cost tool &lt;&gt; IPMR F1 project BCWSi, BCWPi, ACWPi</t>
  </si>
  <si>
    <t>EVMS cost tool &lt;&gt; IPMR F2 CA WBS BCWSi/c, BCWPi/c, ACWPi/c, DB, EAC</t>
  </si>
  <si>
    <t>Monthly EVMS review unsubstantiated</t>
  </si>
  <si>
    <t>EVMS use unsubstantiated</t>
  </si>
  <si>
    <t>VAR analysis or corrective actions unsubstantiated</t>
  </si>
  <si>
    <t>EAC &lt; ACWPc</t>
  </si>
  <si>
    <t>EAC unsubstantiated</t>
  </si>
  <si>
    <t>ETC missing</t>
  </si>
  <si>
    <t>ETC finish date, EVMS cost tool &lt;&gt; FC IMS</t>
  </si>
  <si>
    <t>ETC labor units, EVMS cost tool &lt;&gt; FC IMS</t>
  </si>
  <si>
    <t>abs(CPIc – EAC TCPIc) &gt; 0.1</t>
  </si>
  <si>
    <t>direct and indirect rates not correctly applied</t>
  </si>
  <si>
    <t>most likely EAC unsubstantiated</t>
  </si>
  <si>
    <t>best, likely, and worst case EACs unsubstantiated</t>
  </si>
  <si>
    <t>IPMR F1 EACs &lt;&gt; EAC reported to leadership or DOE</t>
  </si>
  <si>
    <t>Change implementation delayed</t>
  </si>
  <si>
    <t>change implemented prior approval or not implemented</t>
  </si>
  <si>
    <t>UB distribution delayed</t>
  </si>
  <si>
    <t>contingency usage not documented</t>
  </si>
  <si>
    <t>AUW partially implemented</t>
  </si>
  <si>
    <t>BCWS change unsubstantiated</t>
  </si>
  <si>
    <t>CBB change, IPMR F1 &lt;&gt; change control log</t>
  </si>
  <si>
    <t>PMB change unsubstantiated</t>
  </si>
  <si>
    <t>DB change unsubstantiated</t>
  </si>
  <si>
    <t>MR transaction unsubstantiated</t>
  </si>
  <si>
    <t>BCWSi &lt; 0 unsubstantiated</t>
  </si>
  <si>
    <t>BCWPi &lt; 0 unsubstantiated</t>
  </si>
  <si>
    <t>ACWPi &lt; 0 unsubstantiated</t>
  </si>
  <si>
    <t>CBB log, current &lt;&gt; prior &lt;&gt; 2 prior</t>
  </si>
  <si>
    <t>OTB not approved by DOE</t>
  </si>
  <si>
    <t>change implemented prior DOE authorization</t>
  </si>
  <si>
    <t>CBB or TAB, IPMR F1 &lt;&gt; IPMR F3</t>
  </si>
  <si>
    <t>CBB with contingency usage unsubstantiated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</si>
  <si>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</si>
  <si>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</si>
  <si>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</si>
  <si>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</si>
  <si>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</si>
  <si>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</si>
  <si>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</si>
  <si>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</si>
  <si>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</si>
  <si>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</si>
  <si>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</si>
  <si>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</si>
  <si>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</si>
  <si>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</si>
  <si>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</si>
  <si>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</si>
  <si>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30</t>
  </si>
  <si>
    <t>31</t>
  </si>
  <si>
    <t>A. Organizing</t>
  </si>
  <si>
    <t>F. Analysis &amp; Managerial Reporting</t>
  </si>
  <si>
    <t>I. Subcontract Management</t>
  </si>
  <si>
    <t>C. Budgeting &amp; Work Authorization</t>
  </si>
  <si>
    <t>G. Change Control</t>
  </si>
  <si>
    <t>B. Planning &amp; Scheduling</t>
  </si>
  <si>
    <t>J. Risk Management</t>
  </si>
  <si>
    <t>H. Material Management</t>
  </si>
  <si>
    <t>D. Accounting Considerations</t>
  </si>
  <si>
    <t>WBS dictionary unsubstantiated (not 1.1.1, X.2)</t>
  </si>
  <si>
    <t>WBS index &lt;&gt; BL IMS</t>
  </si>
  <si>
    <t>WBS dictionary unsubstantiated (1.1.1, X.2)</t>
  </si>
  <si>
    <t>DB, UB, PMB, MR, CBB, NCC, and AUW not aligned
(not 8.1.3, X.1)</t>
  </si>
  <si>
    <t>WAD without scope, schedule, or budget by EOC
(not 9.1.1, X.3)</t>
  </si>
  <si>
    <t>DB, UB, PMB, MR, CBB, NCC, and AUW not aligned (only 8.1.3, X.1)</t>
  </si>
  <si>
    <t>AUW unsubstantiated
(14.3.3, X.1 &amp; 4 only)</t>
  </si>
  <si>
    <t>annual comprehensive EAC unsubstantiated</t>
  </si>
  <si>
    <t>MR and UB distributed
(14.3.3, X.3 with MR)</t>
  </si>
  <si>
    <t>AUW unsubstantiated
(14.3.3, X.2 only)</t>
  </si>
  <si>
    <t>DB Change unsubstantiated by SD
(28.3.1, X.1 only)</t>
  </si>
  <si>
    <t>DB Change unsubstantiated
(28.3.1, X.2 only)</t>
  </si>
  <si>
    <t>BCWS profile changes unsubstantiated</t>
  </si>
  <si>
    <t>Subcontractor Integration</t>
  </si>
  <si>
    <t>Risk identification</t>
  </si>
  <si>
    <t>E. Indirect Budget &amp; Cost Management</t>
  </si>
  <si>
    <t>01.01.01</t>
  </si>
  <si>
    <t>01.01.02</t>
  </si>
  <si>
    <t>01.02.01</t>
  </si>
  <si>
    <t>01.02.03</t>
  </si>
  <si>
    <t>(N) 01.01.03</t>
  </si>
  <si>
    <t>01.03.01</t>
  </si>
  <si>
    <t>01.04.01</t>
  </si>
  <si>
    <t>02.01.01</t>
  </si>
  <si>
    <t>03.01.01</t>
  </si>
  <si>
    <t>03.01.02</t>
  </si>
  <si>
    <t>03.01.03</t>
  </si>
  <si>
    <t>03.01.04</t>
  </si>
  <si>
    <t>03.01.05</t>
  </si>
  <si>
    <t>03.01.06</t>
  </si>
  <si>
    <t>03.01.07</t>
  </si>
  <si>
    <t>03.01.08</t>
  </si>
  <si>
    <t>03.01.09</t>
  </si>
  <si>
    <t>06.01.03</t>
  </si>
  <si>
    <t>01.02.02</t>
  </si>
  <si>
    <t>05.01.01</t>
  </si>
  <si>
    <t>05.01.02</t>
  </si>
  <si>
    <t>05.02.01</t>
  </si>
  <si>
    <t>05.03.01</t>
  </si>
  <si>
    <t>05.04.01</t>
  </si>
  <si>
    <t>05.04.02</t>
  </si>
  <si>
    <t>06.01.01</t>
  </si>
  <si>
    <t>06.01.02</t>
  </si>
  <si>
    <t>06.02.01</t>
  </si>
  <si>
    <t>06.02.02</t>
  </si>
  <si>
    <t>06.02.03</t>
  </si>
  <si>
    <t>06.02.04</t>
  </si>
  <si>
    <t>06.02.05</t>
  </si>
  <si>
    <t>06.02.06</t>
  </si>
  <si>
    <t>06.02.07</t>
  </si>
  <si>
    <t>06.03.01</t>
  </si>
  <si>
    <t>06.03.02</t>
  </si>
  <si>
    <t>06.03.03</t>
  </si>
  <si>
    <t>06.03.04</t>
  </si>
  <si>
    <t>06.03.05</t>
  </si>
  <si>
    <t>06.03.06</t>
  </si>
  <si>
    <t>06.03.07</t>
  </si>
  <si>
    <t>06.03.08</t>
  </si>
  <si>
    <t>06.03.09</t>
  </si>
  <si>
    <t>06.03.10</t>
  </si>
  <si>
    <t>06.03.11</t>
  </si>
  <si>
    <t>06.03.12</t>
  </si>
  <si>
    <t>06.03.13</t>
  </si>
  <si>
    <t>06.03.14</t>
  </si>
  <si>
    <t>06.04.01</t>
  </si>
  <si>
    <t>06.04.02</t>
  </si>
  <si>
    <t>06.04.03</t>
  </si>
  <si>
    <t>06.05.01</t>
  </si>
  <si>
    <t>06.05.02</t>
  </si>
  <si>
    <t>06.05.03</t>
  </si>
  <si>
    <t>06.05.04</t>
  </si>
  <si>
    <t>06.05.05</t>
  </si>
  <si>
    <t>06.05.06</t>
  </si>
  <si>
    <t>06.06.02</t>
  </si>
  <si>
    <t>06.06.03</t>
  </si>
  <si>
    <t>06.06.01</t>
  </si>
  <si>
    <t>06.03.15</t>
  </si>
  <si>
    <t>06.03.16</t>
  </si>
  <si>
    <t>06.03.17</t>
  </si>
  <si>
    <t>06.03.18</t>
  </si>
  <si>
    <t>06.07.01</t>
  </si>
  <si>
    <t>06.07.02</t>
  </si>
  <si>
    <t>06.07.03</t>
  </si>
  <si>
    <t>06.07.04</t>
  </si>
  <si>
    <t>06.07.05</t>
  </si>
  <si>
    <t>06.07.06</t>
  </si>
  <si>
    <t>06.07.07</t>
  </si>
  <si>
    <t>06.07.08</t>
  </si>
  <si>
    <t>06.07.09</t>
  </si>
  <si>
    <t>06.07.10</t>
  </si>
  <si>
    <t>06.07.11</t>
  </si>
  <si>
    <t>12.01.01</t>
  </si>
  <si>
    <t>12.01.02</t>
  </si>
  <si>
    <t>06.08.01</t>
  </si>
  <si>
    <t>06.08.02</t>
  </si>
  <si>
    <t>06.08.03</t>
  </si>
  <si>
    <t>06.08.04</t>
  </si>
  <si>
    <t>06.08.05</t>
  </si>
  <si>
    <t>07.01.01</t>
  </si>
  <si>
    <t>08.02.01</t>
  </si>
  <si>
    <t>08.02.02</t>
  </si>
  <si>
    <t>08.01.02</t>
  </si>
  <si>
    <t>08.01.03</t>
  </si>
  <si>
    <t xml:space="preserve">08.01.01 </t>
  </si>
  <si>
    <t>08.04.01</t>
  </si>
  <si>
    <t>09.01.01</t>
  </si>
  <si>
    <t>09.02.01</t>
  </si>
  <si>
    <t>09.03.02</t>
  </si>
  <si>
    <t>10.01.01</t>
  </si>
  <si>
    <t>10.02.01</t>
  </si>
  <si>
    <t>10.02.02</t>
  </si>
  <si>
    <t>10.03.01</t>
  </si>
  <si>
    <t>10.07.01</t>
  </si>
  <si>
    <t>10.08.01</t>
  </si>
  <si>
    <t>11.01.01</t>
  </si>
  <si>
    <t>10.04.01</t>
  </si>
  <si>
    <t>10.06.01</t>
  </si>
  <si>
    <t>10.06.02</t>
  </si>
  <si>
    <t>10.06.03</t>
  </si>
  <si>
    <t>10.06.04</t>
  </si>
  <si>
    <t>12.02.01</t>
  </si>
  <si>
    <t>12.02.02</t>
  </si>
  <si>
    <t>12.03.01</t>
  </si>
  <si>
    <t>14.01.01</t>
  </si>
  <si>
    <t>(N) 08.01.04</t>
  </si>
  <si>
    <t>14.03.01</t>
  </si>
  <si>
    <t>14.03.02</t>
  </si>
  <si>
    <t>15.01.01</t>
  </si>
  <si>
    <t>29</t>
  </si>
  <si>
    <t>14.03.03</t>
  </si>
  <si>
    <t>16.02.01</t>
  </si>
  <si>
    <t>16.01.01</t>
  </si>
  <si>
    <t>16.03.01</t>
  </si>
  <si>
    <t>16.03.02</t>
  </si>
  <si>
    <t>16.03.03</t>
  </si>
  <si>
    <t>16.03.04</t>
  </si>
  <si>
    <t>16.03.05</t>
  </si>
  <si>
    <t>16.04.01</t>
  </si>
  <si>
    <t>17.01.01</t>
  </si>
  <si>
    <t>18.01.01</t>
  </si>
  <si>
    <t>04.01.01</t>
  </si>
  <si>
    <t>13</t>
  </si>
  <si>
    <t>13.01.01</t>
  </si>
  <si>
    <t>13.01.02</t>
  </si>
  <si>
    <t>13.01.03</t>
  </si>
  <si>
    <t>19.01.01</t>
  </si>
  <si>
    <t>24.01.01</t>
  </si>
  <si>
    <t>24.02.01</t>
  </si>
  <si>
    <t>22.01.01</t>
  </si>
  <si>
    <t>22.02.01</t>
  </si>
  <si>
    <t>23.01.01</t>
  </si>
  <si>
    <t>23.01.02</t>
  </si>
  <si>
    <t>23.02.01</t>
  </si>
  <si>
    <t>25.01.01</t>
  </si>
  <si>
    <t>25.01.02</t>
  </si>
  <si>
    <t>25.01.03</t>
  </si>
  <si>
    <t>26.01.01</t>
  </si>
  <si>
    <t>26.01.02</t>
  </si>
  <si>
    <t>26.02.01</t>
  </si>
  <si>
    <t>27.01.01</t>
  </si>
  <si>
    <t>27.01.02</t>
  </si>
  <si>
    <t>27.02.01</t>
  </si>
  <si>
    <t>27.02.02</t>
  </si>
  <si>
    <t>27.03.01</t>
  </si>
  <si>
    <t>27.03.02</t>
  </si>
  <si>
    <t>27.03.03</t>
  </si>
  <si>
    <t>27.04.01</t>
  </si>
  <si>
    <t>(N) 14.03.04</t>
  </si>
  <si>
    <t>(N) 14.03.05</t>
  </si>
  <si>
    <t>28.01.01</t>
  </si>
  <si>
    <t>28.01.03</t>
  </si>
  <si>
    <t>28.01.04</t>
  </si>
  <si>
    <t>28.02.01</t>
  </si>
  <si>
    <t>(N) 28.03.02</t>
  </si>
  <si>
    <t>28.01.02</t>
  </si>
  <si>
    <t>32.01.01</t>
  </si>
  <si>
    <t>32.01.02</t>
  </si>
  <si>
    <t xml:space="preserve">14.02.01 </t>
  </si>
  <si>
    <t>28.03.01</t>
  </si>
  <si>
    <t>29.01.01</t>
  </si>
  <si>
    <t>29.01.02</t>
  </si>
  <si>
    <t>29.01.03</t>
  </si>
  <si>
    <t>29.02.01</t>
  </si>
  <si>
    <t>29.02.02</t>
  </si>
  <si>
    <t>29.03.01</t>
  </si>
  <si>
    <t>30.01.01</t>
  </si>
  <si>
    <t>30.01.02</t>
  </si>
  <si>
    <t>30.01.03</t>
  </si>
  <si>
    <t>31.01.01</t>
  </si>
  <si>
    <t>31.01.02</t>
  </si>
  <si>
    <t>31.01.03</t>
  </si>
  <si>
    <t>08.03.01</t>
  </si>
  <si>
    <t>21.01.01</t>
  </si>
  <si>
    <t>21.01.02</t>
  </si>
  <si>
    <t>21.01.03</t>
  </si>
  <si>
    <t>21.01.04</t>
  </si>
  <si>
    <t>21.01.05</t>
  </si>
  <si>
    <t>21.02.01</t>
  </si>
  <si>
    <t>21.02.02</t>
  </si>
  <si>
    <t>21.02.03</t>
  </si>
  <si>
    <t>21.03.01</t>
  </si>
  <si>
    <t>21.04.01</t>
  </si>
  <si>
    <t>20.01.01</t>
  </si>
  <si>
    <t>(N) 03.02.04</t>
  </si>
  <si>
    <t>01.04.02</t>
  </si>
  <si>
    <t>02.02.01</t>
  </si>
  <si>
    <t>03.02.01</t>
  </si>
  <si>
    <t>03.02.02</t>
  </si>
  <si>
    <t>03.02.03</t>
  </si>
  <si>
    <t>06.04.04</t>
  </si>
  <si>
    <t>(N) 03.02.05</t>
  </si>
  <si>
    <t>(N) 26.01.03</t>
  </si>
  <si>
    <t>(N) 06.09.03</t>
  </si>
  <si>
    <t>06.09.01</t>
  </si>
  <si>
    <t>06.09.02</t>
  </si>
  <si>
    <t>27.05.01</t>
  </si>
  <si>
    <t>27.05.02</t>
  </si>
  <si>
    <t>27.05.03</t>
  </si>
  <si>
    <t>Subcontractor flow down</t>
  </si>
  <si>
    <t>POC</t>
  </si>
  <si>
    <t>NA</t>
  </si>
  <si>
    <t>10.07.02</t>
  </si>
  <si>
    <t>PP with ACWP or BCWP</t>
  </si>
  <si>
    <t>BKET</t>
  </si>
  <si>
    <t>TOTAL Pass</t>
  </si>
  <si>
    <t>TOTAL Flag</t>
  </si>
  <si>
    <t>REVIEW TEAM</t>
  </si>
  <si>
    <t>JAN</t>
  </si>
  <si>
    <t>FEB</t>
  </si>
  <si>
    <t>MAR</t>
  </si>
  <si>
    <t>TOTAL</t>
  </si>
  <si>
    <t>Attr</t>
  </si>
  <si>
    <t>A.01</t>
  </si>
  <si>
    <t>A.02</t>
  </si>
  <si>
    <t>A.03</t>
  </si>
  <si>
    <t>A.04</t>
  </si>
  <si>
    <t>A.05</t>
  </si>
  <si>
    <t>B.01</t>
  </si>
  <si>
    <t>B.02</t>
  </si>
  <si>
    <t>B.03</t>
  </si>
  <si>
    <t>B.04</t>
  </si>
  <si>
    <t>B.05</t>
  </si>
  <si>
    <t>B.06</t>
  </si>
  <si>
    <t>B.07</t>
  </si>
  <si>
    <t>B.08</t>
  </si>
  <si>
    <t>B.09</t>
  </si>
  <si>
    <t>B.10</t>
  </si>
  <si>
    <t>C.01</t>
  </si>
  <si>
    <t>C.02</t>
  </si>
  <si>
    <t>C.03</t>
  </si>
  <si>
    <t>C.04</t>
  </si>
  <si>
    <t>C.05</t>
  </si>
  <si>
    <t>C.06</t>
  </si>
  <si>
    <t>C.07</t>
  </si>
  <si>
    <t>C.08</t>
  </si>
  <si>
    <t>C.09</t>
  </si>
  <si>
    <t>C.10</t>
  </si>
  <si>
    <t>C.11</t>
  </si>
  <si>
    <t>C.12</t>
  </si>
  <si>
    <t>D.01</t>
  </si>
  <si>
    <t>D.02</t>
  </si>
  <si>
    <t>D.03</t>
  </si>
  <si>
    <t>D.04</t>
  </si>
  <si>
    <t>E.01</t>
  </si>
  <si>
    <t>E.02</t>
  </si>
  <si>
    <t>E.03</t>
  </si>
  <si>
    <t>E.04</t>
  </si>
  <si>
    <t>F.01</t>
  </si>
  <si>
    <t>F.02</t>
  </si>
  <si>
    <t>F.03</t>
  </si>
  <si>
    <t>F.04</t>
  </si>
  <si>
    <t>F.05</t>
  </si>
  <si>
    <t>G.01</t>
  </si>
  <si>
    <t>G.02</t>
  </si>
  <si>
    <t>G.03</t>
  </si>
  <si>
    <t>G.04</t>
  </si>
  <si>
    <t>G.05</t>
  </si>
  <si>
    <t>G.06</t>
  </si>
  <si>
    <t>H.01</t>
  </si>
  <si>
    <t>H.02</t>
  </si>
  <si>
    <t>H.03</t>
  </si>
  <si>
    <t>H.04</t>
  </si>
  <si>
    <t>H.05</t>
  </si>
  <si>
    <t>I.01</t>
  </si>
  <si>
    <t>I.02</t>
  </si>
  <si>
    <t>I.03</t>
  </si>
  <si>
    <t>J.01</t>
  </si>
  <si>
    <t>J.02</t>
  </si>
  <si>
    <t>No issues with WBX Dictionary being unsubstantiated.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</si>
</sst>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volini"/>
      <family val="4"/>
    </font>
    <font>
      <b/>
      <sz val="12"/>
      <color theme="1"/>
      <name val="Cavolini"/>
      <family val="4"/>
    </font>
    <font>
      <sz val="12"/>
      <color rgb="FF9C6500"/>
      <name val="Cavolini"/>
      <family val="4"/>
    </font>
    <font>
      <b/>
      <sz val="12"/>
      <color theme="0"/>
      <name val="Cavolini"/>
      <family val="4"/>
    </font>
    <font>
      <sz val="12"/>
      <name val="Cavolini"/>
      <family val="4"/>
    </font>
    <font>
      <b/>
      <sz val="12"/>
      <color theme="1"/>
      <name val="Wingdings"/>
      <charset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 Light"/>
      <family val="2"/>
      <scheme val="maj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volini"/>
      <family val="4"/>
    </font>
    <font>
      <b/>
      <sz val="8"/>
      <color theme="1"/>
      <name val="Cavolini"/>
      <family val="4"/>
    </font>
    <font>
      <sz val="8"/>
      <name val="Cavolini"/>
      <family val="4"/>
    </font>
  </fonts>
  <fills count="12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0.39997558519241921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7" borderId="0" applyNumberFormat="0" applyBorder="0" applyAlignment="0" applyProtection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</cellStyleXfs>
  <cellXfs count="108">
    <xf numFmtId="0" fontId="0" fillId="0" borderId="0" xfId="0"/>
    <xf numFmtId="0" fontId="3" fillId="0" borderId="1" xfId="0" applyFont="1" applyBorder="1" applyAlignment="1">
      <alignment vertical="top"/>
    </xf>
    <xf numFmtId="0" fontId="5" fillId="7" borderId="6" xfId="2" applyFont="1" applyBorder="1" applyAlignment="1">
      <alignment vertical="top"/>
    </xf>
    <xf numFmtId="0" fontId="5" fillId="7" borderId="7" xfId="2" applyFont="1" applyBorder="1" applyAlignment="1">
      <alignment vertical="top"/>
    </xf>
    <xf numFmtId="0" fontId="5" fillId="7" borderId="7" xfId="2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5" fillId="7" borderId="11" xfId="2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5" fillId="7" borderId="10" xfId="2" applyFont="1" applyBorder="1" applyAlignment="1">
      <alignment vertical="top"/>
    </xf>
    <xf numFmtId="0" fontId="5" fillId="7" borderId="0" xfId="2" applyFont="1" applyBorder="1" applyAlignment="1">
      <alignment vertical="top"/>
    </xf>
    <xf numFmtId="0" fontId="5" fillId="7" borderId="0" xfId="2" applyFont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5" fillId="7" borderId="12" xfId="2" applyFont="1" applyBorder="1" applyAlignment="1">
      <alignment horizontal="center" vertical="top" wrapText="1"/>
    </xf>
    <xf numFmtId="0" fontId="5" fillId="7" borderId="8" xfId="2" applyFont="1" applyBorder="1" applyAlignment="1">
      <alignment vertical="top"/>
    </xf>
    <xf numFmtId="0" fontId="5" fillId="7" borderId="9" xfId="2" applyFont="1" applyBorder="1" applyAlignment="1">
      <alignment vertical="top"/>
    </xf>
    <xf numFmtId="0" fontId="5" fillId="7" borderId="9" xfId="2" applyFont="1" applyBorder="1" applyAlignment="1">
      <alignment horizontal="center" vertical="top"/>
    </xf>
    <xf numFmtId="0" fontId="4" fillId="7" borderId="1" xfId="2" applyFont="1" applyBorder="1" applyAlignment="1">
      <alignment horizontal="center" vertical="top"/>
    </xf>
    <xf numFmtId="14" fontId="4" fillId="6" borderId="1" xfId="2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5" fillId="7" borderId="5" xfId="2" applyFont="1" applyBorder="1" applyAlignment="1">
      <alignment horizontal="center" vertical="top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vertical="top"/>
    </xf>
    <xf numFmtId="17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7" fillId="8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14" fontId="8" fillId="7" borderId="9" xfId="2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0" fontId="3" fillId="0" borderId="1" xfId="3" applyFont="1" applyBorder="1" applyAlignment="1">
      <alignment vertical="top"/>
    </xf>
    <xf numFmtId="164" fontId="3" fillId="0" borderId="1" xfId="3" applyNumberFormat="1" applyFont="1" applyBorder="1" applyAlignment="1">
      <alignment vertical="top"/>
    </xf>
    <xf numFmtId="0" fontId="3" fillId="0" borderId="1" xfId="3" applyFont="1" applyBorder="1" applyAlignment="1">
      <alignment vertical="top" wrapText="1"/>
    </xf>
    <xf numFmtId="0" fontId="3" fillId="0" borderId="1" xfId="3" applyFont="1" applyBorder="1" applyAlignment="1">
      <alignment horizontal="left" vertical="top" wrapText="1"/>
    </xf>
    <xf numFmtId="0" fontId="4" fillId="3" borderId="1" xfId="0" applyFont="1" applyFill="1" applyBorder="1" applyAlignment="1">
      <alignment vertical="top"/>
    </xf>
    <xf numFmtId="9" fontId="3" fillId="3" borderId="1" xfId="1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17" fontId="6" fillId="9" borderId="1" xfId="0" applyNumberFormat="1" applyFont="1" applyFill="1" applyBorder="1" applyAlignment="1">
      <alignment horizontal="center" vertical="top"/>
    </xf>
    <xf numFmtId="0" fontId="10" fillId="0" borderId="0" xfId="5"/>
    <xf numFmtId="0" fontId="11" fillId="0" borderId="1" xfId="0" applyFont="1" applyBorder="1" applyAlignment="1">
      <alignment vertical="top"/>
    </xf>
    <xf numFmtId="0" fontId="6" fillId="9" borderId="1" xfId="0" applyFont="1" applyFill="1" applyBorder="1" applyAlignment="1">
      <alignment horizontal="center" vertical="top"/>
    </xf>
    <xf numFmtId="0" fontId="6" fillId="10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3" fillId="8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7" fillId="8" borderId="1" xfId="0" applyFont="1" applyFill="1" applyBorder="1" applyAlignment="1">
      <alignment horizontal="center" vertical="top"/>
    </xf>
    <xf numFmtId="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quotePrefix="1" applyFont="1" applyBorder="1" applyAlignment="1">
      <alignment horizontal="left" vertical="top" wrapText="1"/>
    </xf>
    <xf numFmtId="0" fontId="14" fillId="0" borderId="13" xfId="0" quotePrefix="1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6" fillId="0" borderId="13" xfId="0" applyFont="1" applyBorder="1" applyAlignment="1">
      <alignment vertical="top" wrapText="1"/>
    </xf>
    <xf numFmtId="0" fontId="14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8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7" fillId="0" borderId="1" xfId="3" applyFont="1" applyBorder="1" applyAlignment="1">
      <alignment horizontal="left" vertical="top" wrapText="1"/>
    </xf>
    <xf numFmtId="0" fontId="14" fillId="0" borderId="11" xfId="0" quotePrefix="1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0" fontId="4" fillId="11" borderId="4" xfId="2" applyFont="1" applyFill="1" applyBorder="1" applyAlignment="1">
      <alignment horizontal="center" vertical="top"/>
    </xf>
    <xf numFmtId="17" fontId="6" fillId="11" borderId="1" xfId="0" applyNumberFormat="1" applyFont="1" applyFill="1" applyBorder="1" applyAlignment="1">
      <alignment horizontal="center" vertical="top"/>
    </xf>
    <xf numFmtId="0" fontId="3" fillId="11" borderId="1" xfId="0" applyFont="1" applyFill="1" applyBorder="1" applyAlignment="1">
      <alignment vertical="top"/>
    </xf>
    <xf numFmtId="0" fontId="6" fillId="11" borderId="2" xfId="2" applyFont="1" applyFill="1" applyBorder="1" applyAlignment="1">
      <alignment horizontal="center" vertical="top"/>
    </xf>
    <xf numFmtId="0" fontId="6" fillId="11" borderId="1" xfId="0" applyFont="1" applyFill="1" applyBorder="1" applyAlignment="1">
      <alignment horizontal="center" vertical="top"/>
    </xf>
    <xf numFmtId="0" fontId="4" fillId="11" borderId="1" xfId="0" applyFont="1" applyFill="1" applyBorder="1" applyAlignment="1">
      <alignment vertical="top"/>
    </xf>
    <xf numFmtId="9" fontId="3" fillId="11" borderId="1" xfId="1" applyFont="1" applyFill="1" applyBorder="1" applyAlignment="1">
      <alignment vertical="top"/>
    </xf>
    <xf numFmtId="14" fontId="15" fillId="7" borderId="1" xfId="2" applyNumberFormat="1" applyFont="1" applyBorder="1" applyAlignment="1">
      <alignment horizontal="center" vertical="top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0" fontId="3" fillId="8" borderId="4" xfId="0" applyFont="1" applyFill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3" fillId="0" borderId="14" xfId="0" applyFont="1" applyFill="1" applyBorder="1"/>
    <xf numFmtId="0" fontId="3" fillId="0" borderId="13" xfId="0" applyFont="1" applyFill="1" applyBorder="1"/>
    <xf numFmtId="0" fontId="3" fillId="0" borderId="13" xfId="0" applyFont="1" applyBorder="1"/>
    <xf numFmtId="0" fontId="3" fillId="0" borderId="13" xfId="0" applyFont="1" applyBorder="1" applyAlignment="1">
      <alignment vertical="top"/>
    </xf>
    <xf numFmtId="0" fontId="3" fillId="8" borderId="3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horizontal="left" vertical="top" wrapText="1"/>
    </xf>
    <xf numFmtId="0" fontId="3" fillId="8" borderId="4" xfId="0" applyFont="1" applyFill="1" applyBorder="1" applyAlignment="1">
      <alignment horizontal="left" vertical="top" wrapText="1"/>
    </xf>
    <xf numFmtId="0" fontId="4" fillId="3" borderId="3" xfId="2" applyFont="1" applyFill="1" applyBorder="1" applyAlignment="1">
      <alignment horizontal="center" vertical="top"/>
    </xf>
    <xf numFmtId="0" fontId="4" fillId="3" borderId="2" xfId="2" applyFont="1" applyFill="1" applyBorder="1" applyAlignment="1">
      <alignment horizontal="center" vertical="top"/>
    </xf>
    <xf numFmtId="0" fontId="4" fillId="3" borderId="4" xfId="2" applyFont="1" applyFill="1" applyBorder="1" applyAlignment="1">
      <alignment horizontal="center" vertical="top"/>
    </xf>
    <xf numFmtId="0" fontId="6" fillId="9" borderId="3" xfId="2" applyFont="1" applyFill="1" applyBorder="1" applyAlignment="1">
      <alignment horizontal="center" vertical="top"/>
    </xf>
    <xf numFmtId="0" fontId="6" fillId="9" borderId="2" xfId="2" applyFont="1" applyFill="1" applyBorder="1" applyAlignment="1">
      <alignment horizontal="center" vertical="top"/>
    </xf>
    <xf numFmtId="0" fontId="6" fillId="9" borderId="4" xfId="2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</cellXfs>
  <cellStyles count="7">
    <cellStyle name="Neutral" xfId="2" builtinId="28"/>
    <cellStyle name="Normal" xfId="0" builtinId="0"/>
    <cellStyle name="Normal 2" xfId="5" xr:uid="{BA9F46BD-0B35-41EA-BB0C-454F687DA5A3}"/>
    <cellStyle name="Normal 7" xfId="3" xr:uid="{ECACD0F3-388A-4813-ADC1-56E13BFA0000}"/>
    <cellStyle name="Normal 7 2" xfId="4" xr:uid="{030F75F1-0DAB-48B9-B39E-2F9B1A3BA0BE}"/>
    <cellStyle name="Percent" xfId="1" builtinId="5"/>
    <cellStyle name="Percent 2" xfId="6" xr:uid="{AFA60F22-B306-44A4-AF2F-78D3832F849D}"/>
  </cellStyles>
  <dxfs count="191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amber/Documents/AzTech%20-%20Amber/Engagements/DoE/2020%20DOE%20Review%20Support/TO02_LA004%20-%20SPR/Analysis/FFPO2021%20BKET/F2101_BKET/1059_2021-01-31_v00_2021-02-19_v00_2021-02-21_MAX_summary%20-%20AY.xlsx?55D35C1C" TargetMode="External"/><Relationship Id="rId1" Type="http://schemas.openxmlformats.org/officeDocument/2006/relationships/externalLinkPath" Target="file:///\\55D35C1C\1059_2021-01-31_v00_2021-02-19_v00_2021-02-21_MAX_summary%20-%20A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TP%20Analysis%20Master%20Template%20-%20Revised%20v1.3%20Jackameit%202019-04-2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ber\Desktop\DOE%20BNI%20WTP%20EVMS%20Surv%20Review\MAX%20Folders\6\0.%20General\-%20TEAM%20Revisions%20-%20Analysis%20Master%20Template\WTP%20Analysis%20Master%20Template%20-%20Revised%204-23-19%20Wood%202019-04-25%20-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ber\Desktop\DOE%20BNI%20WTP%20EVMS%20Surv%20Review\MAX%20Folders\6\0.%20General\-%20TEAM%20Revisions%20-%20Analysis%20Master%20Template\MAR%20Results\WTP%20Analysis%20Master%20v1.9%20-%20May%2010%20-%20AMY%20CMPL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ber\Desktop\DOE%20BNI%20WTP%20EVMS%20Surv%20Review\MAX%20Folders\6\0.%20General\-%20TEAM%20Revisions%20-%20Analysis%20Master%20Template\MAR%20Results\WTP%20Analysis%20Master%20v1.6%20rcl%20mar%20acct%20and%20Planning%20and%20Scheduling%20only%20-%20AMY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ber\Desktop\DOE%20BNI%20WTP%20EVMS%20Surv%20Review\MAX%20Folders\6\0.%20General\-%20TEAM%20Revisions%20-%20Analysis%20Master%20Template\MAR%20Results\WTP%20Analysis%20Master%20v1.9%20Revised%20Henderson%202019-05-11%20-%20AMY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ber\Desktop\DOE%20BNI%20WTP%20EVMS%20Surv%20Review\MAX%20Folders\6\0.%20General\-%20TEAM%20Revisions%20-%20Analysis%20Master%20Template\MAR%20Results\WTP%20Analysis%20Master%20Template%20-Jan%20Feb%20Mar%20Change%20ControlR1%20-%20AMY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ber\Desktop\DOE%20BNI%20WTP%20EVMS%20Surv%20Review\MAX%20Folders\6\0.%20General\-%20TEAM%20Revisions%20-%20Analysis%20Master%20Template\MAR%20Results\CTH%20Copy%20of%20WTP%20Analysis%20Master%20v1.9%20-%20AMY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ber\Desktop\DOE%20BNI%20WTP%20EVMS%20Surv%20Review\MAX%20Folders\6\0.%20General\-%20TEAM%20Revisions%20-%20Analysis%20Master%20Template\MAR%20Results\WTP%20Analysis%20Master%20Template%20-%20Revised%204-8-19v1%20GLs%2022,23,25,26,27%20051319%20-%20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Q-BKET_SUMMARY"/>
      <sheetName val="DIQ-BKET_input"/>
      <sheetName val="table"/>
      <sheetName val="DIQ-BKET_SUMMARY - AY"/>
    </sheetNames>
    <sheetDataSet>
      <sheetData sheetId="0"/>
      <sheetData sheetId="1"/>
      <sheetData sheetId="2">
        <row r="1">
          <cell r="A1" t="str">
            <v>test_ID_T</v>
          </cell>
          <cell r="B1" t="str">
            <v>test_ID</v>
          </cell>
          <cell r="C1" t="str">
            <v>test_description_short</v>
          </cell>
          <cell r="D1" t="str">
            <v>test_method</v>
          </cell>
          <cell r="E1" t="str">
            <v>test_threshold_max_01</v>
          </cell>
          <cell r="F1" t="str">
            <v>test_threshold_max_02</v>
          </cell>
          <cell r="G1" t="str">
            <v>test_threshold_max_03</v>
          </cell>
          <cell r="H1" t="str">
            <v>BKET-01 FF01 to 09</v>
          </cell>
        </row>
        <row r="2">
          <cell r="A2" t="str">
            <v>T010101</v>
          </cell>
          <cell r="B2" t="str">
            <v>01.01.01</v>
          </cell>
          <cell r="C2" t="str">
            <v>WBS dictionary unsubstantiated</v>
          </cell>
          <cell r="D2" t="str">
            <v>automated/manual</v>
          </cell>
          <cell r="G2">
            <v>0</v>
          </cell>
          <cell r="H2">
            <v>1</v>
          </cell>
        </row>
        <row r="3">
          <cell r="A3" t="str">
            <v>T010102</v>
          </cell>
          <cell r="B3" t="str">
            <v>01.01.02</v>
          </cell>
          <cell r="C3" t="str">
            <v>WBS scope, dictionary &lt;&gt; WAD</v>
          </cell>
          <cell r="D3" t="str">
            <v>automated/manual verification</v>
          </cell>
          <cell r="G3">
            <v>0</v>
          </cell>
        </row>
        <row r="4">
          <cell r="A4" t="str">
            <v>T010201</v>
          </cell>
          <cell r="B4" t="str">
            <v>01.02.01</v>
          </cell>
          <cell r="C4" t="str">
            <v>CA DB, RAM &lt;&gt; IPMR F1</v>
          </cell>
          <cell r="D4" t="str">
            <v>automated/manual verification</v>
          </cell>
          <cell r="G4">
            <v>0</v>
          </cell>
          <cell r="H4">
            <v>1</v>
          </cell>
        </row>
        <row r="5">
          <cell r="A5" t="str">
            <v>T010202</v>
          </cell>
          <cell r="B5" t="str">
            <v>01.02.02</v>
          </cell>
          <cell r="C5" t="str">
            <v>WBS descriptions, dictionary &lt;&gt; CAM</v>
          </cell>
          <cell r="D5" t="str">
            <v>automated/manual</v>
          </cell>
          <cell r="G5">
            <v>0</v>
          </cell>
          <cell r="H5">
            <v>1</v>
          </cell>
        </row>
        <row r="6">
          <cell r="A6" t="str">
            <v>T010203</v>
          </cell>
          <cell r="B6" t="str">
            <v>01.02.03</v>
          </cell>
          <cell r="C6" t="str">
            <v>WBS, index &lt;&gt; BL IMS</v>
          </cell>
          <cell r="D6" t="str">
            <v>automated/manual</v>
          </cell>
          <cell r="G6">
            <v>0</v>
          </cell>
          <cell r="H6">
            <v>1</v>
          </cell>
        </row>
        <row r="7">
          <cell r="A7" t="str">
            <v>T010301</v>
          </cell>
          <cell r="B7" t="str">
            <v>01.03.01</v>
          </cell>
          <cell r="C7" t="str">
            <v>CA WBS or DB, current &lt;&gt; prior</v>
          </cell>
          <cell r="D7" t="str">
            <v>automated/manual verification</v>
          </cell>
          <cell r="G7">
            <v>0</v>
          </cell>
        </row>
        <row r="8">
          <cell r="A8" t="str">
            <v>T010401</v>
          </cell>
          <cell r="B8" t="str">
            <v>01.04.01</v>
          </cell>
          <cell r="C8" t="str">
            <v>WBS not further decomposed</v>
          </cell>
          <cell r="D8" t="str">
            <v>automated/manual</v>
          </cell>
          <cell r="G8">
            <v>0</v>
          </cell>
          <cell r="H8">
            <v>1</v>
          </cell>
        </row>
        <row r="9">
          <cell r="A9" t="str">
            <v>T010402</v>
          </cell>
          <cell r="B9" t="str">
            <v>01.04.02</v>
          </cell>
          <cell r="C9" t="str">
            <v>HDV-CI not identified</v>
          </cell>
          <cell r="D9" t="str">
            <v>automated/manual</v>
          </cell>
          <cell r="G9">
            <v>0</v>
          </cell>
        </row>
        <row r="10">
          <cell r="A10" t="str">
            <v>T020101</v>
          </cell>
          <cell r="B10" t="str">
            <v>02.01.01</v>
          </cell>
          <cell r="C10" t="str">
            <v>DB, IPMR F2 &lt;&gt; dollarized RAM</v>
          </cell>
          <cell r="D10" t="str">
            <v>automated/manual verification</v>
          </cell>
          <cell r="G10">
            <v>0</v>
          </cell>
          <cell r="H10">
            <v>1</v>
          </cell>
        </row>
        <row r="11">
          <cell r="A11" t="str">
            <v>T020201</v>
          </cell>
          <cell r="B11" t="str">
            <v>02.02.01</v>
          </cell>
          <cell r="C11" t="str">
            <v>subcontractor or inter-organization work unsubstantiated</v>
          </cell>
          <cell r="D11" t="str">
            <v>automated/manual</v>
          </cell>
          <cell r="G11">
            <v>0</v>
          </cell>
        </row>
        <row r="12">
          <cell r="A12" t="str">
            <v>T030101</v>
          </cell>
          <cell r="B12" t="str">
            <v>03.01.01</v>
          </cell>
          <cell r="C12" t="str">
            <v>% complete, EVMS cost tool &lt;&gt; FC IMS</v>
          </cell>
          <cell r="D12" t="str">
            <v>automated/manual verification</v>
          </cell>
          <cell r="E12">
            <v>0.05</v>
          </cell>
          <cell r="H12">
            <v>1</v>
          </cell>
        </row>
        <row r="13">
          <cell r="A13" t="str">
            <v>T030102</v>
          </cell>
          <cell r="B13" t="str">
            <v>03.01.02</v>
          </cell>
          <cell r="C13" t="str">
            <v>start or finish dates, EVMS cost tool &lt;&gt; BL IMS</v>
          </cell>
          <cell r="D13" t="str">
            <v>automated</v>
          </cell>
          <cell r="G13">
            <v>0</v>
          </cell>
          <cell r="H13">
            <v>1</v>
          </cell>
        </row>
        <row r="14">
          <cell r="A14" t="str">
            <v>T030103</v>
          </cell>
          <cell r="B14" t="str">
            <v>03.01.03</v>
          </cell>
          <cell r="C14" t="str">
            <v>start or finish dates, EVMS cost tool &lt;&gt; FC IMS</v>
          </cell>
          <cell r="D14" t="str">
            <v>automated</v>
          </cell>
          <cell r="G14">
            <v>0</v>
          </cell>
          <cell r="H14">
            <v>1</v>
          </cell>
        </row>
        <row r="15">
          <cell r="A15" t="str">
            <v>T030104</v>
          </cell>
          <cell r="B15" t="str">
            <v>03.01.04</v>
          </cell>
          <cell r="C15" t="str">
            <v>start or finish dates, EVMS cost tool &lt;&gt; WAD</v>
          </cell>
          <cell r="D15" t="str">
            <v>automated</v>
          </cell>
          <cell r="E15">
            <v>0.05</v>
          </cell>
        </row>
        <row r="16">
          <cell r="A16" t="str">
            <v>T030105</v>
          </cell>
          <cell r="B16" t="str">
            <v>03.01.05</v>
          </cell>
          <cell r="C16" t="str">
            <v>DB, EVMS cost tool &lt;&gt; WAD</v>
          </cell>
          <cell r="D16" t="str">
            <v>automated</v>
          </cell>
          <cell r="E16">
            <v>0.05</v>
          </cell>
        </row>
        <row r="17">
          <cell r="A17" t="str">
            <v>T030106</v>
          </cell>
          <cell r="B17" t="str">
            <v>03.01.06</v>
          </cell>
          <cell r="C17" t="str">
            <v>WBSs by EOC, EVMS cost tool &lt;&gt; FC IMS</v>
          </cell>
          <cell r="D17" t="str">
            <v>automated</v>
          </cell>
          <cell r="E17">
            <v>0.05</v>
          </cell>
          <cell r="H17">
            <v>1</v>
          </cell>
        </row>
        <row r="18">
          <cell r="A18" t="str">
            <v>T030107</v>
          </cell>
          <cell r="B18" t="str">
            <v>03.01.07</v>
          </cell>
          <cell r="C18" t="str">
            <v>labor units, BL IMS &lt;&gt; EVMS cost tool</v>
          </cell>
          <cell r="D18" t="str">
            <v>automated</v>
          </cell>
          <cell r="E18">
            <v>0.05</v>
          </cell>
          <cell r="H18">
            <v>1</v>
          </cell>
        </row>
        <row r="19">
          <cell r="A19" t="str">
            <v>T030108</v>
          </cell>
          <cell r="B19" t="str">
            <v>03.01.08</v>
          </cell>
          <cell r="C19" t="str">
            <v>DB, dollarized RAM &lt;&gt; IPMR F1</v>
          </cell>
          <cell r="D19" t="str">
            <v>automated</v>
          </cell>
          <cell r="G19">
            <v>0</v>
          </cell>
          <cell r="H19">
            <v>1</v>
          </cell>
        </row>
        <row r="20">
          <cell r="A20" t="str">
            <v>T030109</v>
          </cell>
          <cell r="B20" t="str">
            <v>03.01.09</v>
          </cell>
          <cell r="C20" t="str">
            <v>WBS identifier in BL IMS not in EVMS cost tool</v>
          </cell>
          <cell r="D20" t="str">
            <v>automated</v>
          </cell>
          <cell r="G20">
            <v>0</v>
          </cell>
          <cell r="H20">
            <v>1</v>
          </cell>
        </row>
        <row r="21">
          <cell r="A21" t="str">
            <v>T030201</v>
          </cell>
          <cell r="B21" t="str">
            <v>03.02.01</v>
          </cell>
          <cell r="C21" t="str">
            <v>subcontractor BCWPc, ACWPc, DB, and EAC, BL IMS &lt;&gt; EVMS cost tool</v>
          </cell>
          <cell r="D21" t="str">
            <v>automated</v>
          </cell>
          <cell r="E21">
            <v>0.05</v>
          </cell>
        </row>
        <row r="22">
          <cell r="A22" t="str">
            <v>T030202</v>
          </cell>
          <cell r="B22" t="str">
            <v>03.02.02</v>
          </cell>
          <cell r="C22" t="str">
            <v>start or finish dates, subcontractor schedule &lt;&gt; BL IMS</v>
          </cell>
          <cell r="D22" t="str">
            <v>automated</v>
          </cell>
          <cell r="E22">
            <v>0.05</v>
          </cell>
        </row>
        <row r="23">
          <cell r="A23" t="str">
            <v>T030203</v>
          </cell>
          <cell r="B23" t="str">
            <v>03.02.03</v>
          </cell>
          <cell r="C23" t="str">
            <v>start or finish dates, subcontractor schedule &lt;&gt; FC IMS</v>
          </cell>
          <cell r="D23" t="str">
            <v>automated</v>
          </cell>
          <cell r="E23">
            <v>0.05</v>
          </cell>
        </row>
        <row r="24">
          <cell r="A24" t="str">
            <v>T040101</v>
          </cell>
          <cell r="B24" t="str">
            <v>04.01.01</v>
          </cell>
          <cell r="C24" t="str">
            <v>disclosure statement indirect budgets unsubstantiated</v>
          </cell>
          <cell r="D24" t="str">
            <v>manual</v>
          </cell>
          <cell r="G24">
            <v>0</v>
          </cell>
        </row>
        <row r="25">
          <cell r="A25" t="str">
            <v>T050101</v>
          </cell>
          <cell r="B25" t="str">
            <v>05.01.01</v>
          </cell>
          <cell r="C25" t="str">
            <v>CA does not have just 1 responsible organization</v>
          </cell>
          <cell r="D25" t="str">
            <v>automated</v>
          </cell>
          <cell r="G25">
            <v>0</v>
          </cell>
          <cell r="H25">
            <v>1</v>
          </cell>
        </row>
        <row r="26">
          <cell r="A26" t="str">
            <v>T050102</v>
          </cell>
          <cell r="B26" t="str">
            <v>05.01.02</v>
          </cell>
          <cell r="C26" t="str">
            <v>CA is not assigned just 1 WBS in EVMS cost tool</v>
          </cell>
          <cell r="D26" t="str">
            <v>automated</v>
          </cell>
          <cell r="G26">
            <v>0</v>
          </cell>
          <cell r="H26">
            <v>1</v>
          </cell>
        </row>
        <row r="27">
          <cell r="A27" t="str">
            <v>T050201</v>
          </cell>
          <cell r="B27" t="str">
            <v>05.02.01</v>
          </cell>
          <cell r="C27" t="str">
            <v>CAM, BCP &lt;&gt; WAD</v>
          </cell>
          <cell r="D27" t="str">
            <v>automated/manual</v>
          </cell>
          <cell r="G27">
            <v>0</v>
          </cell>
        </row>
        <row r="28">
          <cell r="A28" t="str">
            <v>T050301</v>
          </cell>
          <cell r="B28" t="str">
            <v>05.03.01</v>
          </cell>
          <cell r="C28" t="str">
            <v>CA does not have just 1 CAM assigned</v>
          </cell>
          <cell r="D28" t="str">
            <v>automated</v>
          </cell>
          <cell r="G28">
            <v>0</v>
          </cell>
          <cell r="H28">
            <v>1</v>
          </cell>
        </row>
        <row r="29">
          <cell r="A29" t="str">
            <v>T050401</v>
          </cell>
          <cell r="B29" t="str">
            <v>05.04.01</v>
          </cell>
          <cell r="C29" t="str">
            <v>CAM or DB, WAD &lt;&gt; dollarized RAM</v>
          </cell>
          <cell r="D29" t="str">
            <v>automated</v>
          </cell>
          <cell r="G29">
            <v>0</v>
          </cell>
        </row>
        <row r="30">
          <cell r="A30" t="str">
            <v>T050402</v>
          </cell>
          <cell r="B30" t="str">
            <v>05.04.02</v>
          </cell>
          <cell r="C30" t="str">
            <v>CA with 3 consecutive SV or CV threshold trips</v>
          </cell>
          <cell r="D30" t="str">
            <v>automated</v>
          </cell>
          <cell r="G30">
            <v>0</v>
          </cell>
        </row>
        <row r="31">
          <cell r="A31" t="str">
            <v>T060101</v>
          </cell>
          <cell r="B31" t="str">
            <v>06.01.01</v>
          </cell>
          <cell r="C31" t="str">
            <v>HDV-CI, index &lt;&gt; BL IMS</v>
          </cell>
          <cell r="D31" t="str">
            <v>automated</v>
          </cell>
          <cell r="G31">
            <v>0</v>
          </cell>
        </row>
        <row r="32">
          <cell r="A32" t="str">
            <v>T060102</v>
          </cell>
          <cell r="B32" t="str">
            <v>06.01.02</v>
          </cell>
          <cell r="C32" t="str">
            <v>discrete in EVMS cost tool not in FC IMS</v>
          </cell>
          <cell r="D32" t="str">
            <v>automated</v>
          </cell>
          <cell r="G32">
            <v>0</v>
          </cell>
          <cell r="H32">
            <v>1</v>
          </cell>
        </row>
        <row r="33">
          <cell r="A33" t="str">
            <v>T060103</v>
          </cell>
          <cell r="B33" t="str">
            <v>06.01.03</v>
          </cell>
          <cell r="C33" t="str">
            <v>100% complete, EVMS cost tool &lt;&gt; FC IMS</v>
          </cell>
          <cell r="D33" t="str">
            <v>automated</v>
          </cell>
          <cell r="G33">
            <v>0</v>
          </cell>
          <cell r="H33">
            <v>1</v>
          </cell>
        </row>
        <row r="34">
          <cell r="A34" t="str">
            <v>T060201</v>
          </cell>
          <cell r="B34" t="str">
            <v>06.02.01</v>
          </cell>
          <cell r="C34" t="str">
            <v>100% complete without actual finish</v>
          </cell>
          <cell r="D34" t="str">
            <v>automated</v>
          </cell>
          <cell r="G34">
            <v>0</v>
          </cell>
          <cell r="H34">
            <v>1</v>
          </cell>
        </row>
        <row r="35">
          <cell r="A35" t="str">
            <v>T060202</v>
          </cell>
          <cell r="B35" t="str">
            <v>06.02.02</v>
          </cell>
          <cell r="C35" t="str">
            <v>&gt; 0% complete without actual start</v>
          </cell>
          <cell r="D35" t="str">
            <v>automated</v>
          </cell>
          <cell r="G35">
            <v>0</v>
          </cell>
          <cell r="H35">
            <v>1</v>
          </cell>
        </row>
        <row r="36">
          <cell r="A36" t="str">
            <v>T060203</v>
          </cell>
          <cell r="B36" t="str">
            <v>06.02.03</v>
          </cell>
          <cell r="C36" t="str">
            <v>FC IMS with activities out-of-sequence</v>
          </cell>
          <cell r="D36" t="str">
            <v>automated</v>
          </cell>
          <cell r="G36">
            <v>0</v>
          </cell>
          <cell r="H36">
            <v>1</v>
          </cell>
        </row>
        <row r="37">
          <cell r="A37" t="str">
            <v>T060204</v>
          </cell>
          <cell r="B37" t="str">
            <v>06.02.04</v>
          </cell>
          <cell r="C37" t="str">
            <v>FC IMS actual start or finish date, current &lt;&gt; prior</v>
          </cell>
          <cell r="D37" t="str">
            <v>automated</v>
          </cell>
          <cell r="G37">
            <v>0</v>
          </cell>
        </row>
        <row r="38">
          <cell r="A38" t="str">
            <v>T060205</v>
          </cell>
          <cell r="B38" t="str">
            <v>06.02.05</v>
          </cell>
          <cell r="C38" t="str">
            <v>BL IMS not in FC IMS</v>
          </cell>
          <cell r="D38" t="str">
            <v>automated</v>
          </cell>
          <cell r="G38">
            <v>0</v>
          </cell>
          <cell r="H38">
            <v>1</v>
          </cell>
        </row>
        <row r="39">
          <cell r="A39" t="str">
            <v>T060206</v>
          </cell>
          <cell r="B39" t="str">
            <v>06.02.06</v>
          </cell>
          <cell r="C39" t="str">
            <v>FC IMS in freeze period not in BL IMS</v>
          </cell>
          <cell r="D39" t="str">
            <v>automated</v>
          </cell>
          <cell r="E39">
            <v>0.05</v>
          </cell>
          <cell r="H39">
            <v>1</v>
          </cell>
        </row>
        <row r="40">
          <cell r="A40" t="str">
            <v>T060207</v>
          </cell>
          <cell r="B40" t="str">
            <v>06.02.07</v>
          </cell>
          <cell r="C40" t="str">
            <v>FC IMS not in BL IMS</v>
          </cell>
          <cell r="D40" t="str">
            <v>automated</v>
          </cell>
          <cell r="E40">
            <v>0.01</v>
          </cell>
          <cell r="H40">
            <v>1</v>
          </cell>
        </row>
        <row r="41">
          <cell r="A41" t="str">
            <v>T060301</v>
          </cell>
          <cell r="B41" t="str">
            <v>06.03.01</v>
          </cell>
          <cell r="C41" t="str">
            <v>BL IMS without relationships</v>
          </cell>
          <cell r="D41" t="str">
            <v>automated/manual verification</v>
          </cell>
          <cell r="G41">
            <v>0</v>
          </cell>
          <cell r="H41">
            <v>1</v>
          </cell>
        </row>
        <row r="42">
          <cell r="A42" t="str">
            <v>T060302</v>
          </cell>
          <cell r="B42" t="str">
            <v>06.03.02</v>
          </cell>
          <cell r="C42" t="str">
            <v>FC IMS without relationships</v>
          </cell>
          <cell r="D42" t="str">
            <v>automated/manual verification</v>
          </cell>
          <cell r="E42">
            <v>5.0000000000000001E-3</v>
          </cell>
          <cell r="H42">
            <v>1</v>
          </cell>
        </row>
        <row r="43">
          <cell r="A43" t="str">
            <v>T060303</v>
          </cell>
          <cell r="B43" t="str">
            <v>06.03.03</v>
          </cell>
          <cell r="C43" t="str">
            <v>BL IMS with SF relationship</v>
          </cell>
          <cell r="D43" t="str">
            <v>automated</v>
          </cell>
          <cell r="G43">
            <v>0</v>
          </cell>
          <cell r="H43">
            <v>1</v>
          </cell>
        </row>
        <row r="44">
          <cell r="A44" t="str">
            <v>T060304</v>
          </cell>
          <cell r="B44" t="str">
            <v>06.03.04</v>
          </cell>
          <cell r="C44" t="str">
            <v>FC IMS with SF relationship</v>
          </cell>
          <cell r="D44" t="str">
            <v>automated</v>
          </cell>
          <cell r="G44">
            <v>0</v>
          </cell>
          <cell r="H44">
            <v>1</v>
          </cell>
        </row>
        <row r="45">
          <cell r="A45" t="str">
            <v>T060305</v>
          </cell>
          <cell r="B45" t="str">
            <v>06.03.05</v>
          </cell>
          <cell r="C45" t="str">
            <v>BL IMS with SS or FF relationships</v>
          </cell>
          <cell r="D45" t="str">
            <v>automated/manual verification</v>
          </cell>
          <cell r="E45">
            <v>0.15</v>
          </cell>
          <cell r="H45">
            <v>1</v>
          </cell>
        </row>
        <row r="46">
          <cell r="A46" t="str">
            <v>T060306</v>
          </cell>
          <cell r="B46" t="str">
            <v>06.03.06</v>
          </cell>
          <cell r="C46" t="str">
            <v>FC IMS with SS or FF relationships</v>
          </cell>
          <cell r="D46" t="str">
            <v>automated/manual verification</v>
          </cell>
          <cell r="E46">
            <v>0.15</v>
          </cell>
          <cell r="H46">
            <v>1</v>
          </cell>
        </row>
        <row r="47">
          <cell r="A47" t="str">
            <v>T060307</v>
          </cell>
          <cell r="B47" t="str">
            <v>06.03.07</v>
          </cell>
          <cell r="C47" t="str">
            <v>BL IMS with leads</v>
          </cell>
          <cell r="D47" t="str">
            <v>automated</v>
          </cell>
          <cell r="E47">
            <v>0.01</v>
          </cell>
          <cell r="H47">
            <v>1</v>
          </cell>
        </row>
        <row r="48">
          <cell r="A48" t="str">
            <v>T060308</v>
          </cell>
          <cell r="B48" t="str">
            <v>06.03.08</v>
          </cell>
          <cell r="C48" t="str">
            <v>FC IMS with leads</v>
          </cell>
          <cell r="D48" t="str">
            <v>automated</v>
          </cell>
          <cell r="E48">
            <v>0.01</v>
          </cell>
          <cell r="H48">
            <v>1</v>
          </cell>
        </row>
        <row r="49">
          <cell r="A49" t="str">
            <v>T060309</v>
          </cell>
          <cell r="B49" t="str">
            <v>06.03.09</v>
          </cell>
          <cell r="C49" t="str">
            <v>BL IMS with lags &gt; 22 work days</v>
          </cell>
          <cell r="D49" t="str">
            <v>automated/manual verification</v>
          </cell>
          <cell r="G49">
            <v>0</v>
          </cell>
          <cell r="H49">
            <v>1</v>
          </cell>
        </row>
        <row r="50">
          <cell r="A50" t="str">
            <v>T060310</v>
          </cell>
          <cell r="B50" t="str">
            <v>06.03.10</v>
          </cell>
          <cell r="C50" t="str">
            <v>FC IMS with lags &gt; 22 work days</v>
          </cell>
          <cell r="D50" t="str">
            <v>automated/manual verification</v>
          </cell>
          <cell r="G50">
            <v>0</v>
          </cell>
          <cell r="H50">
            <v>1</v>
          </cell>
        </row>
        <row r="51">
          <cell r="A51" t="str">
            <v>T060311</v>
          </cell>
          <cell r="B51" t="str">
            <v>06.03.11</v>
          </cell>
          <cell r="C51" t="str">
            <v>BL IMS with hard constraints</v>
          </cell>
          <cell r="D51" t="str">
            <v>automated/manual verification</v>
          </cell>
          <cell r="G51">
            <v>0</v>
          </cell>
          <cell r="H51">
            <v>1</v>
          </cell>
        </row>
        <row r="52">
          <cell r="A52" t="str">
            <v>T060312</v>
          </cell>
          <cell r="B52" t="str">
            <v>06.03.12</v>
          </cell>
          <cell r="C52" t="str">
            <v>FC IMS with hard constraints</v>
          </cell>
          <cell r="D52" t="str">
            <v>automated/manual verification</v>
          </cell>
          <cell r="G52">
            <v>0</v>
          </cell>
          <cell r="H52">
            <v>1</v>
          </cell>
        </row>
        <row r="53">
          <cell r="A53" t="str">
            <v>T060313</v>
          </cell>
          <cell r="B53" t="str">
            <v>06.03.13</v>
          </cell>
          <cell r="C53" t="str">
            <v>BL IMS with soft constraints</v>
          </cell>
          <cell r="D53" t="str">
            <v>automated/manual verification</v>
          </cell>
          <cell r="E53">
            <v>0.15</v>
          </cell>
          <cell r="H53">
            <v>1</v>
          </cell>
        </row>
        <row r="54">
          <cell r="A54" t="str">
            <v>T060314</v>
          </cell>
          <cell r="B54" t="str">
            <v>06.03.14</v>
          </cell>
          <cell r="C54" t="str">
            <v>FC IMS with soft constraints</v>
          </cell>
          <cell r="D54" t="str">
            <v>automated/manual verification</v>
          </cell>
          <cell r="E54">
            <v>0.15</v>
          </cell>
          <cell r="H54">
            <v>1</v>
          </cell>
        </row>
        <row r="55">
          <cell r="A55" t="str">
            <v>T060315</v>
          </cell>
          <cell r="B55" t="str">
            <v>06.03.15</v>
          </cell>
          <cell r="C55" t="str">
            <v>FC IMS push test</v>
          </cell>
          <cell r="D55" t="str">
            <v>manual</v>
          </cell>
          <cell r="G55">
            <v>0</v>
          </cell>
        </row>
        <row r="56">
          <cell r="A56" t="str">
            <v>T060316</v>
          </cell>
          <cell r="B56" t="str">
            <v>06.03.16</v>
          </cell>
          <cell r="C56" t="str">
            <v>FC IMS pull test</v>
          </cell>
          <cell r="D56" t="str">
            <v>manual</v>
          </cell>
          <cell r="G56">
            <v>0</v>
          </cell>
        </row>
        <row r="57">
          <cell r="A57" t="str">
            <v>T060317</v>
          </cell>
          <cell r="B57" t="str">
            <v>06.03.17</v>
          </cell>
          <cell r="C57" t="str">
            <v>BL IMS on longest path</v>
          </cell>
          <cell r="D57" t="str">
            <v>automated/manual verification</v>
          </cell>
          <cell r="E57">
            <v>0.4</v>
          </cell>
          <cell r="H57">
            <v>1</v>
          </cell>
        </row>
        <row r="58">
          <cell r="A58" t="str">
            <v>T060318</v>
          </cell>
          <cell r="B58" t="str">
            <v>06.03.18</v>
          </cell>
          <cell r="C58" t="str">
            <v>FC IMS on longest path</v>
          </cell>
          <cell r="D58" t="str">
            <v>automated/manual verification</v>
          </cell>
          <cell r="E58">
            <v>0.4</v>
          </cell>
          <cell r="H58">
            <v>1</v>
          </cell>
        </row>
        <row r="59">
          <cell r="A59" t="str">
            <v>T060401</v>
          </cell>
          <cell r="B59" t="str">
            <v>06.04.01</v>
          </cell>
          <cell r="C59" t="str">
            <v>BL IMS start or finish dates outside top level schedule</v>
          </cell>
          <cell r="D59" t="str">
            <v>automated/manual</v>
          </cell>
          <cell r="G59">
            <v>0</v>
          </cell>
          <cell r="H59">
            <v>1</v>
          </cell>
        </row>
        <row r="60">
          <cell r="A60" t="str">
            <v>T060402</v>
          </cell>
          <cell r="B60" t="str">
            <v>06.04.02</v>
          </cell>
          <cell r="C60" t="str">
            <v>FC IMS start or finish dates outside top level schedule</v>
          </cell>
          <cell r="D60" t="str">
            <v>automated/manual</v>
          </cell>
          <cell r="G60">
            <v>0</v>
          </cell>
          <cell r="H60">
            <v>1</v>
          </cell>
        </row>
        <row r="61">
          <cell r="A61" t="str">
            <v>T060403</v>
          </cell>
          <cell r="B61" t="str">
            <v>06.04.03</v>
          </cell>
          <cell r="C61" t="str">
            <v>FC IMS start or finish dates different from supplemental FC IMSs</v>
          </cell>
          <cell r="D61" t="str">
            <v>automated/manual</v>
          </cell>
          <cell r="G61">
            <v>0</v>
          </cell>
          <cell r="H61">
            <v>1</v>
          </cell>
        </row>
        <row r="62">
          <cell r="A62" t="str">
            <v>T060404</v>
          </cell>
          <cell r="B62" t="str">
            <v>06.04.04</v>
          </cell>
          <cell r="C62" t="str">
            <v>BL IMS missing key subcontractor activities</v>
          </cell>
          <cell r="D62" t="str">
            <v>automated/manual verification</v>
          </cell>
          <cell r="G62">
            <v>0</v>
          </cell>
        </row>
        <row r="63">
          <cell r="A63" t="str">
            <v>T060501</v>
          </cell>
          <cell r="B63" t="str">
            <v>06.05.01</v>
          </cell>
          <cell r="C63" t="str">
            <v>BL IMS without resources</v>
          </cell>
          <cell r="D63" t="str">
            <v>automated</v>
          </cell>
          <cell r="G63">
            <v>0</v>
          </cell>
          <cell r="H63">
            <v>1</v>
          </cell>
        </row>
        <row r="64">
          <cell r="A64" t="str">
            <v>T060502</v>
          </cell>
          <cell r="B64" t="str">
            <v>06.05.02</v>
          </cell>
          <cell r="C64" t="str">
            <v>FC IMS without resources</v>
          </cell>
          <cell r="D64" t="str">
            <v>automated</v>
          </cell>
          <cell r="G64">
            <v>0</v>
          </cell>
          <cell r="H64">
            <v>1</v>
          </cell>
        </row>
        <row r="65">
          <cell r="A65" t="str">
            <v>T060503</v>
          </cell>
          <cell r="B65" t="str">
            <v>06.05.03</v>
          </cell>
          <cell r="C65" t="str">
            <v>BL IMS milestones, SMs, SVTs, and ZBAs with resources</v>
          </cell>
          <cell r="D65" t="str">
            <v>automated</v>
          </cell>
          <cell r="G65">
            <v>0</v>
          </cell>
          <cell r="H65">
            <v>1</v>
          </cell>
        </row>
        <row r="66">
          <cell r="A66" t="str">
            <v>T060504</v>
          </cell>
          <cell r="B66" t="str">
            <v>06.05.04</v>
          </cell>
          <cell r="C66" t="str">
            <v>FC IMS milestones, SMs, SVTs, and ZBAs with resources</v>
          </cell>
          <cell r="D66" t="str">
            <v>automated</v>
          </cell>
          <cell r="G66">
            <v>0</v>
          </cell>
          <cell r="H66">
            <v>1</v>
          </cell>
        </row>
        <row r="67">
          <cell r="A67" t="str">
            <v>T060505</v>
          </cell>
          <cell r="B67" t="str">
            <v>06.05.05</v>
          </cell>
          <cell r="C67" t="str">
            <v>resource start or finish, EVMS cost tool &lt;&gt; FC IMS</v>
          </cell>
          <cell r="D67" t="str">
            <v>automated</v>
          </cell>
          <cell r="G67">
            <v>0</v>
          </cell>
          <cell r="H67">
            <v>1</v>
          </cell>
        </row>
        <row r="68">
          <cell r="A68" t="str">
            <v>T060506</v>
          </cell>
          <cell r="B68" t="str">
            <v>06.05.06</v>
          </cell>
          <cell r="C68" t="str">
            <v>FC IMS SVT with resources and ZBA unsubstantiated</v>
          </cell>
          <cell r="D68" t="str">
            <v>automated/manual verification</v>
          </cell>
          <cell r="E68">
            <v>0.2</v>
          </cell>
          <cell r="H68">
            <v>1</v>
          </cell>
        </row>
        <row r="69">
          <cell r="A69" t="str">
            <v>T060601</v>
          </cell>
          <cell r="B69" t="str">
            <v>06.06.01</v>
          </cell>
          <cell r="C69" t="str">
            <v>BL IMS &gt; 44 work days</v>
          </cell>
          <cell r="D69" t="str">
            <v>automated</v>
          </cell>
          <cell r="E69">
            <v>0.1</v>
          </cell>
          <cell r="H69">
            <v>1</v>
          </cell>
        </row>
        <row r="70">
          <cell r="A70" t="str">
            <v>T060602</v>
          </cell>
          <cell r="B70" t="str">
            <v>06.06.02</v>
          </cell>
          <cell r="C70" t="str">
            <v>BL IMS resource loading not reasonable</v>
          </cell>
          <cell r="D70" t="str">
            <v>automated/manual</v>
          </cell>
          <cell r="G70">
            <v>0</v>
          </cell>
          <cell r="H70">
            <v>1</v>
          </cell>
        </row>
        <row r="71">
          <cell r="A71" t="str">
            <v>T060603</v>
          </cell>
          <cell r="B71" t="str">
            <v>06.06.03</v>
          </cell>
          <cell r="C71" t="str">
            <v>FC IMS resource loading not reasonable</v>
          </cell>
          <cell r="D71" t="str">
            <v>automated/manual</v>
          </cell>
          <cell r="G71">
            <v>0</v>
          </cell>
          <cell r="H71">
            <v>1</v>
          </cell>
        </row>
        <row r="72">
          <cell r="A72" t="str">
            <v>T060701</v>
          </cell>
          <cell r="B72" t="str">
            <v>06.07.01</v>
          </cell>
          <cell r="C72" t="str">
            <v>BL IMS, LOE on longest path</v>
          </cell>
          <cell r="D72" t="str">
            <v>automated/manual verification</v>
          </cell>
          <cell r="G72">
            <v>0</v>
          </cell>
          <cell r="H72">
            <v>1</v>
          </cell>
        </row>
        <row r="73">
          <cell r="A73" t="str">
            <v>T060702</v>
          </cell>
          <cell r="B73" t="str">
            <v>06.07.02</v>
          </cell>
          <cell r="C73" t="str">
            <v>FC IMS, LOE on longest path</v>
          </cell>
          <cell r="D73" t="str">
            <v>automated/manual verification</v>
          </cell>
          <cell r="G73">
            <v>0</v>
          </cell>
          <cell r="H73">
            <v>1</v>
          </cell>
        </row>
        <row r="74">
          <cell r="A74" t="str">
            <v>T060703</v>
          </cell>
          <cell r="B74" t="str">
            <v>06.07.03</v>
          </cell>
          <cell r="C74" t="str">
            <v>BL IMS non-LOE successor with LOE predecessor</v>
          </cell>
          <cell r="D74" t="str">
            <v>automated</v>
          </cell>
          <cell r="G74">
            <v>0</v>
          </cell>
          <cell r="H74">
            <v>1</v>
          </cell>
        </row>
        <row r="75">
          <cell r="A75" t="str">
            <v>T060704</v>
          </cell>
          <cell r="B75" t="str">
            <v>06.07.04</v>
          </cell>
          <cell r="C75" t="str">
            <v>FC IMS non-LOE successor with LOE predecessor</v>
          </cell>
          <cell r="D75" t="str">
            <v>automated</v>
          </cell>
          <cell r="G75">
            <v>0</v>
          </cell>
          <cell r="H75">
            <v>1</v>
          </cell>
        </row>
        <row r="76">
          <cell r="A76" t="str">
            <v>T060705</v>
          </cell>
          <cell r="B76" t="str">
            <v>06.07.05</v>
          </cell>
          <cell r="C76" t="str">
            <v>BL IMS with &gt; 15 predecessors</v>
          </cell>
          <cell r="D76" t="str">
            <v>automated</v>
          </cell>
          <cell r="E76">
            <v>0.05</v>
          </cell>
          <cell r="H76">
            <v>1</v>
          </cell>
        </row>
        <row r="77">
          <cell r="A77" t="str">
            <v>T060706</v>
          </cell>
          <cell r="B77" t="str">
            <v>06.07.06</v>
          </cell>
          <cell r="C77" t="str">
            <v>FC IMS with &gt; 15 predecessors</v>
          </cell>
          <cell r="D77" t="str">
            <v>automated</v>
          </cell>
          <cell r="E77">
            <v>0.05</v>
          </cell>
          <cell r="H77">
            <v>1</v>
          </cell>
        </row>
        <row r="78">
          <cell r="A78" t="str">
            <v>T060707</v>
          </cell>
          <cell r="B78" t="str">
            <v>06.07.07</v>
          </cell>
          <cell r="C78" t="str">
            <v>BL IMS longest path not reasonable</v>
          </cell>
          <cell r="D78" t="str">
            <v>automated/manual</v>
          </cell>
          <cell r="G78">
            <v>0</v>
          </cell>
          <cell r="H78">
            <v>1</v>
          </cell>
        </row>
        <row r="79">
          <cell r="A79" t="str">
            <v>T060708</v>
          </cell>
          <cell r="B79" t="str">
            <v>06.07.08</v>
          </cell>
          <cell r="C79" t="str">
            <v>FC IMS longest path not reasonable</v>
          </cell>
          <cell r="D79" t="str">
            <v>automated/manual</v>
          </cell>
          <cell r="G79">
            <v>0</v>
          </cell>
          <cell r="H79">
            <v>1</v>
          </cell>
        </row>
        <row r="80">
          <cell r="A80" t="str">
            <v>T060709</v>
          </cell>
          <cell r="B80" t="str">
            <v>06.07.09</v>
          </cell>
          <cell r="C80" t="str">
            <v>BL IMS total float not reasonable</v>
          </cell>
          <cell r="D80" t="str">
            <v>automated</v>
          </cell>
          <cell r="E80">
            <v>0.1</v>
          </cell>
          <cell r="H80">
            <v>1</v>
          </cell>
        </row>
        <row r="81">
          <cell r="A81" t="str">
            <v>T060710</v>
          </cell>
          <cell r="B81" t="str">
            <v>06.07.10</v>
          </cell>
          <cell r="C81" t="str">
            <v>FC IMS total float not reasonable</v>
          </cell>
          <cell r="D81" t="str">
            <v>automated</v>
          </cell>
          <cell r="E81">
            <v>0.1</v>
          </cell>
          <cell r="H81">
            <v>1</v>
          </cell>
        </row>
        <row r="82">
          <cell r="A82" t="str">
            <v>T060711</v>
          </cell>
          <cell r="B82" t="str">
            <v>06.07.11</v>
          </cell>
          <cell r="C82" t="str">
            <v>BL IMS with negative total float</v>
          </cell>
          <cell r="D82" t="str">
            <v>automated</v>
          </cell>
          <cell r="G82">
            <v>0</v>
          </cell>
          <cell r="H82">
            <v>1</v>
          </cell>
        </row>
        <row r="83">
          <cell r="A83" t="str">
            <v>T060801</v>
          </cell>
          <cell r="B83" t="str">
            <v>06.08.01</v>
          </cell>
          <cell r="C83" t="str">
            <v>BL IMS no SM or not linked to DOE</v>
          </cell>
          <cell r="D83" t="str">
            <v>automated/manual verification</v>
          </cell>
          <cell r="G83">
            <v>0</v>
          </cell>
          <cell r="H83">
            <v>1</v>
          </cell>
        </row>
        <row r="84">
          <cell r="A84" t="str">
            <v>T060802</v>
          </cell>
          <cell r="B84" t="str">
            <v>06.08.02</v>
          </cell>
          <cell r="C84" t="str">
            <v>FC IMS no SM or not linked to DOE</v>
          </cell>
          <cell r="D84" t="str">
            <v>automated/manual verification</v>
          </cell>
          <cell r="G84">
            <v>0</v>
          </cell>
          <cell r="H84">
            <v>1</v>
          </cell>
        </row>
        <row r="85">
          <cell r="A85" t="str">
            <v>T060803</v>
          </cell>
          <cell r="B85" t="str">
            <v>06.08.03</v>
          </cell>
          <cell r="C85" t="str">
            <v>BL IMS SM with resources</v>
          </cell>
          <cell r="D85" t="str">
            <v>automated</v>
          </cell>
          <cell r="G85">
            <v>0</v>
          </cell>
          <cell r="H85">
            <v>1</v>
          </cell>
        </row>
        <row r="86">
          <cell r="A86" t="str">
            <v>T060804</v>
          </cell>
          <cell r="B86" t="str">
            <v>06.08.04</v>
          </cell>
          <cell r="C86" t="str">
            <v>FC IMS SM with resources</v>
          </cell>
          <cell r="D86" t="str">
            <v>automated</v>
          </cell>
          <cell r="G86">
            <v>0</v>
          </cell>
          <cell r="H86">
            <v>1</v>
          </cell>
        </row>
        <row r="87">
          <cell r="A87" t="str">
            <v>T060805</v>
          </cell>
          <cell r="B87" t="str">
            <v>06.08.05</v>
          </cell>
          <cell r="C87" t="str">
            <v>FC IMS SM remaining duration low</v>
          </cell>
          <cell r="D87" t="str">
            <v>automated/manual verification</v>
          </cell>
          <cell r="G87">
            <v>0</v>
          </cell>
          <cell r="H87">
            <v>1</v>
          </cell>
        </row>
        <row r="88">
          <cell r="A88" t="str">
            <v>T060901</v>
          </cell>
          <cell r="B88" t="str">
            <v>06.09.01</v>
          </cell>
          <cell r="C88" t="str">
            <v>risks, index &lt;&gt; BL IMS</v>
          </cell>
          <cell r="D88" t="str">
            <v>automated</v>
          </cell>
          <cell r="G88">
            <v>0</v>
          </cell>
        </row>
        <row r="89">
          <cell r="A89" t="str">
            <v>T060902</v>
          </cell>
          <cell r="B89" t="str">
            <v>06.09.02</v>
          </cell>
          <cell r="C89" t="str">
            <v>risks, index &lt;&gt; FC IMS</v>
          </cell>
          <cell r="D89" t="str">
            <v>automated</v>
          </cell>
          <cell r="G89">
            <v>0</v>
          </cell>
        </row>
        <row r="90">
          <cell r="A90" t="str">
            <v>T070101</v>
          </cell>
          <cell r="B90" t="str">
            <v>07.01.01</v>
          </cell>
          <cell r="C90" t="str">
            <v>BL IMS missing key activities</v>
          </cell>
          <cell r="D90" t="str">
            <v>automated/manual</v>
          </cell>
          <cell r="G90">
            <v>0</v>
          </cell>
          <cell r="H90">
            <v>1</v>
          </cell>
        </row>
        <row r="91">
          <cell r="A91" t="str">
            <v>T080101</v>
          </cell>
          <cell r="B91" t="str">
            <v>08.01.01</v>
          </cell>
          <cell r="C91" t="str">
            <v>PMB, IPMR F1 &lt;&gt; dollarized RAM</v>
          </cell>
          <cell r="D91" t="str">
            <v>automated</v>
          </cell>
          <cell r="G91">
            <v>0</v>
          </cell>
          <cell r="H91">
            <v>1</v>
          </cell>
        </row>
        <row r="92">
          <cell r="A92" t="str">
            <v>T080102</v>
          </cell>
          <cell r="B92" t="str">
            <v>08.01.02</v>
          </cell>
          <cell r="C92" t="str">
            <v>DB units, EVMS cost tool &lt;&gt; BL IMS</v>
          </cell>
          <cell r="D92" t="str">
            <v>automated</v>
          </cell>
          <cell r="E92">
            <v>0.05</v>
          </cell>
          <cell r="H92">
            <v>1</v>
          </cell>
        </row>
        <row r="93">
          <cell r="A93" t="str">
            <v>T080103</v>
          </cell>
          <cell r="B93" t="str">
            <v>08.01.03</v>
          </cell>
          <cell r="C93" t="str">
            <v>DB, UB, PMB, MR, CBB, NCC, and AUW not aligned</v>
          </cell>
          <cell r="D93" t="str">
            <v>automated/manual verification</v>
          </cell>
          <cell r="G93">
            <v>0</v>
          </cell>
          <cell r="H93">
            <v>1</v>
          </cell>
        </row>
        <row r="94">
          <cell r="A94" t="str">
            <v>T080104</v>
          </cell>
          <cell r="B94" t="str">
            <v>08.01.04</v>
          </cell>
          <cell r="C94" t="str">
            <v>Reserved.</v>
          </cell>
        </row>
        <row r="95">
          <cell r="A95" t="str">
            <v>T080201</v>
          </cell>
          <cell r="B95" t="str">
            <v>08.02.01</v>
          </cell>
          <cell r="C95" t="str">
            <v>BL IMS push test</v>
          </cell>
          <cell r="D95" t="str">
            <v>manual</v>
          </cell>
          <cell r="G95">
            <v>0</v>
          </cell>
        </row>
        <row r="96">
          <cell r="A96" t="str">
            <v>T080202</v>
          </cell>
          <cell r="B96" t="str">
            <v>08.02.02</v>
          </cell>
          <cell r="C96" t="str">
            <v>BL IMS pull test</v>
          </cell>
          <cell r="D96" t="str">
            <v>manual</v>
          </cell>
          <cell r="G96">
            <v>0</v>
          </cell>
        </row>
        <row r="97">
          <cell r="A97" t="str">
            <v>T080301</v>
          </cell>
          <cell r="B97" t="str">
            <v>08.03.01</v>
          </cell>
          <cell r="C97" t="str">
            <v>OTB unsubstantiated</v>
          </cell>
          <cell r="D97" t="str">
            <v>automated/manual verification</v>
          </cell>
          <cell r="G97">
            <v>0</v>
          </cell>
          <cell r="H97">
            <v>1</v>
          </cell>
        </row>
        <row r="98">
          <cell r="A98" t="str">
            <v>T080401</v>
          </cell>
          <cell r="B98" t="str">
            <v>08.04.01</v>
          </cell>
          <cell r="C98" t="str">
            <v>SLPP without scope, schedule, or budget</v>
          </cell>
          <cell r="D98" t="str">
            <v>automated</v>
          </cell>
          <cell r="G98">
            <v>0</v>
          </cell>
        </row>
        <row r="99">
          <cell r="A99" t="str">
            <v>T090101</v>
          </cell>
          <cell r="B99" t="str">
            <v>09.01.01</v>
          </cell>
          <cell r="C99" t="str">
            <v>WAD without scope, schedule, or budget by EOC</v>
          </cell>
          <cell r="D99" t="str">
            <v>automated/manual verification</v>
          </cell>
          <cell r="G99">
            <v>0</v>
          </cell>
        </row>
        <row r="100">
          <cell r="A100" t="str">
            <v>T090201</v>
          </cell>
          <cell r="B100" t="str">
            <v>09.02.01</v>
          </cell>
          <cell r="C100" t="str">
            <v>CA started prior WAD approved</v>
          </cell>
          <cell r="D100" t="str">
            <v>automated</v>
          </cell>
          <cell r="G100">
            <v>0</v>
          </cell>
        </row>
        <row r="101">
          <cell r="A101" t="str">
            <v>T090301</v>
          </cell>
          <cell r="B101" t="str">
            <v>09.03.01</v>
          </cell>
          <cell r="C101" t="str">
            <v>WP by EOC without DB</v>
          </cell>
          <cell r="D101" t="str">
            <v>automated</v>
          </cell>
          <cell r="G101">
            <v>0</v>
          </cell>
          <cell r="H101">
            <v>1</v>
          </cell>
        </row>
        <row r="102">
          <cell r="A102" t="str">
            <v>T090302</v>
          </cell>
          <cell r="B102" t="str">
            <v>09.03.02</v>
          </cell>
          <cell r="C102" t="str">
            <v>WP by EOC not reasonable</v>
          </cell>
          <cell r="D102" t="str">
            <v>automated/manual</v>
          </cell>
          <cell r="G102">
            <v>0</v>
          </cell>
          <cell r="H102">
            <v>1</v>
          </cell>
        </row>
        <row r="103">
          <cell r="A103" t="str">
            <v>T100101</v>
          </cell>
          <cell r="B103" t="str">
            <v>10.01.01</v>
          </cell>
          <cell r="C103" t="str">
            <v>discrete WP &gt;132 work days</v>
          </cell>
          <cell r="D103" t="str">
            <v>automated</v>
          </cell>
          <cell r="E103">
            <v>0.05</v>
          </cell>
          <cell r="H103">
            <v>1</v>
          </cell>
        </row>
        <row r="104">
          <cell r="A104" t="str">
            <v>T100201</v>
          </cell>
          <cell r="B104" t="str">
            <v>10.02.01</v>
          </cell>
          <cell r="C104" t="str">
            <v>PP and SLPP DB &lt;= 0</v>
          </cell>
          <cell r="D104" t="str">
            <v>automated</v>
          </cell>
          <cell r="G104">
            <v>0</v>
          </cell>
          <cell r="H104">
            <v>1</v>
          </cell>
        </row>
        <row r="105">
          <cell r="A105" t="str">
            <v>T100202</v>
          </cell>
          <cell r="B105" t="str">
            <v>10.02.02</v>
          </cell>
          <cell r="C105" t="str">
            <v>PP activities unsubstantiated</v>
          </cell>
          <cell r="D105" t="str">
            <v>automated/manual</v>
          </cell>
          <cell r="G105">
            <v>0</v>
          </cell>
          <cell r="H105">
            <v>1</v>
          </cell>
        </row>
        <row r="106">
          <cell r="A106" t="str">
            <v>T100301</v>
          </cell>
          <cell r="B106" t="str">
            <v>10.03.01</v>
          </cell>
          <cell r="C106" t="str">
            <v>WP or PP DB &lt;= 0</v>
          </cell>
          <cell r="D106" t="str">
            <v>automated</v>
          </cell>
          <cell r="G106">
            <v>0</v>
          </cell>
          <cell r="H106">
            <v>1</v>
          </cell>
        </row>
        <row r="107">
          <cell r="A107" t="str">
            <v>T100401</v>
          </cell>
          <cell r="B107" t="str">
            <v>10.04.01</v>
          </cell>
          <cell r="C107" t="str">
            <v>WP with EVT LOE and non-LOE</v>
          </cell>
          <cell r="D107" t="str">
            <v>automated</v>
          </cell>
          <cell r="G107">
            <v>0</v>
          </cell>
          <cell r="H107">
            <v>1</v>
          </cell>
        </row>
        <row r="108">
          <cell r="A108" t="str">
            <v>T100501</v>
          </cell>
          <cell r="B108" t="str">
            <v>10.05.01</v>
          </cell>
          <cell r="C108" t="str">
            <v>Reserved.</v>
          </cell>
        </row>
        <row r="109">
          <cell r="A109" t="str">
            <v>T100601</v>
          </cell>
          <cell r="B109" t="str">
            <v>10.06.01</v>
          </cell>
          <cell r="C109" t="str">
            <v>0-100 &gt; 22 work days</v>
          </cell>
          <cell r="D109" t="str">
            <v>automated</v>
          </cell>
          <cell r="G109">
            <v>0</v>
          </cell>
          <cell r="H109">
            <v>1</v>
          </cell>
        </row>
        <row r="110">
          <cell r="A110" t="str">
            <v>T100602</v>
          </cell>
          <cell r="B110" t="str">
            <v>10.06.02</v>
          </cell>
          <cell r="C110" t="str">
            <v>schedule or cost time-phased resources &lt;&gt; QBD time-phased resources</v>
          </cell>
          <cell r="D110" t="str">
            <v>automated/manual</v>
          </cell>
          <cell r="E110">
            <v>0.05</v>
          </cell>
          <cell r="H110">
            <v>1</v>
          </cell>
        </row>
        <row r="111">
          <cell r="A111" t="str">
            <v>T100603</v>
          </cell>
          <cell r="B111" t="str">
            <v>10.06.03</v>
          </cell>
          <cell r="C111" t="str">
            <v>apportioned unsubstantiated</v>
          </cell>
          <cell r="D111" t="str">
            <v>automated/manual</v>
          </cell>
          <cell r="G111">
            <v>0</v>
          </cell>
          <cell r="H111">
            <v>1</v>
          </cell>
        </row>
        <row r="112">
          <cell r="A112" t="str">
            <v>T100604</v>
          </cell>
          <cell r="B112" t="str">
            <v>10.06.04</v>
          </cell>
          <cell r="C112" t="str">
            <v>50-50 &gt; 44 work days</v>
          </cell>
          <cell r="D112" t="str">
            <v>automated</v>
          </cell>
          <cell r="G112">
            <v>0</v>
          </cell>
          <cell r="H112">
            <v>1</v>
          </cell>
        </row>
        <row r="113">
          <cell r="A113" t="str">
            <v>T100701</v>
          </cell>
          <cell r="B113" t="str">
            <v>10.07.01</v>
          </cell>
          <cell r="C113" t="str">
            <v>PP with actual start</v>
          </cell>
          <cell r="D113" t="str">
            <v>automated</v>
          </cell>
          <cell r="G113">
            <v>0</v>
          </cell>
          <cell r="H113">
            <v>1</v>
          </cell>
        </row>
        <row r="114">
          <cell r="A114" t="str">
            <v>T100702</v>
          </cell>
          <cell r="B114" t="str">
            <v>10.07.02</v>
          </cell>
          <cell r="C114" t="str">
            <v>PP with ACWP or BCWP</v>
          </cell>
          <cell r="D114" t="str">
            <v>automated</v>
          </cell>
          <cell r="G114">
            <v>0</v>
          </cell>
          <cell r="H114">
            <v>1</v>
          </cell>
        </row>
        <row r="115">
          <cell r="A115" t="str">
            <v>T100801</v>
          </cell>
          <cell r="B115" t="str">
            <v>10.08.01</v>
          </cell>
          <cell r="C115" t="str">
            <v>WBS BOE unsubstantiated</v>
          </cell>
          <cell r="D115" t="str">
            <v>automated/manual</v>
          </cell>
          <cell r="G115">
            <v>0</v>
          </cell>
          <cell r="H115">
            <v>1</v>
          </cell>
        </row>
        <row r="116">
          <cell r="A116" t="str">
            <v>T110101</v>
          </cell>
          <cell r="B116" t="str">
            <v>11.01.01</v>
          </cell>
          <cell r="C116" t="str">
            <v>CA DB &lt;&gt; WAD budget</v>
          </cell>
          <cell r="D116" t="str">
            <v>automated</v>
          </cell>
          <cell r="G116">
            <v>0</v>
          </cell>
        </row>
        <row r="117">
          <cell r="A117" t="str">
            <v>T120101</v>
          </cell>
          <cell r="B117" t="str">
            <v>12.01.01</v>
          </cell>
          <cell r="C117" t="str">
            <v>BL IMS, LOE on longest path</v>
          </cell>
          <cell r="D117" t="str">
            <v>automated</v>
          </cell>
          <cell r="G117">
            <v>0</v>
          </cell>
          <cell r="H117">
            <v>1</v>
          </cell>
        </row>
        <row r="118">
          <cell r="A118" t="str">
            <v>T120102</v>
          </cell>
          <cell r="B118" t="str">
            <v>12.01.02</v>
          </cell>
          <cell r="C118" t="str">
            <v>FC IMS, LOE on longest pathff</v>
          </cell>
          <cell r="D118" t="str">
            <v>automated</v>
          </cell>
          <cell r="G118">
            <v>0</v>
          </cell>
          <cell r="H118">
            <v>1</v>
          </cell>
        </row>
        <row r="119">
          <cell r="A119" t="str">
            <v>T120201</v>
          </cell>
          <cell r="B119" t="str">
            <v>12.02.01</v>
          </cell>
          <cell r="C119" t="str">
            <v>CA CPI delta discrete and LOE &gt;= 0.1</v>
          </cell>
          <cell r="D119" t="str">
            <v>automated</v>
          </cell>
          <cell r="G119">
            <v>0</v>
          </cell>
          <cell r="H119">
            <v>1</v>
          </cell>
        </row>
        <row r="120">
          <cell r="A120" t="str">
            <v>T120202</v>
          </cell>
          <cell r="B120" t="str">
            <v>12.02.02</v>
          </cell>
          <cell r="C120" t="str">
            <v>CA SPI delta discrete and LOE &gt;= 0.1</v>
          </cell>
          <cell r="D120" t="str">
            <v>automated</v>
          </cell>
          <cell r="G120">
            <v>0</v>
          </cell>
          <cell r="H120">
            <v>1</v>
          </cell>
        </row>
        <row r="121">
          <cell r="A121" t="str">
            <v>T120301</v>
          </cell>
          <cell r="B121" t="str">
            <v>12.03.01</v>
          </cell>
          <cell r="C121" t="str">
            <v>LOE unsubstantiated</v>
          </cell>
          <cell r="D121" t="str">
            <v>automated/manual</v>
          </cell>
          <cell r="E121">
            <v>0.05</v>
          </cell>
          <cell r="H121">
            <v>1</v>
          </cell>
        </row>
        <row r="122">
          <cell r="A122" t="str">
            <v>T130101</v>
          </cell>
          <cell r="B122" t="str">
            <v>13.01.01</v>
          </cell>
          <cell r="C122" t="str">
            <v>indirect process in place</v>
          </cell>
          <cell r="D122" t="str">
            <v>manual</v>
          </cell>
          <cell r="G122">
            <v>0</v>
          </cell>
        </row>
        <row r="123">
          <cell r="A123" t="str">
            <v>T130102</v>
          </cell>
          <cell r="B123" t="str">
            <v>13.01.02</v>
          </cell>
          <cell r="C123" t="str">
            <v>rates &lt;&gt; EVMS cost tool table or BL IMS or FC IMSs</v>
          </cell>
          <cell r="D123" t="str">
            <v>automated/manual</v>
          </cell>
          <cell r="E123">
            <v>0.05</v>
          </cell>
        </row>
        <row r="124">
          <cell r="A124" t="str">
            <v>T130103</v>
          </cell>
          <cell r="B124" t="str">
            <v>13.01.03</v>
          </cell>
          <cell r="C124" t="str">
            <v>BCP rates &lt;&gt; EVMS cost tool table</v>
          </cell>
          <cell r="D124" t="str">
            <v>automated/manual</v>
          </cell>
          <cell r="E124">
            <v>0.05</v>
          </cell>
        </row>
        <row r="125">
          <cell r="A125" t="str">
            <v>T140101</v>
          </cell>
          <cell r="B125" t="str">
            <v>14.01.01</v>
          </cell>
          <cell r="C125" t="str">
            <v>CBB - PMB - MR &lt;&gt; 0</v>
          </cell>
          <cell r="D125" t="str">
            <v>automated</v>
          </cell>
          <cell r="G125">
            <v>0</v>
          </cell>
          <cell r="H125">
            <v>1</v>
          </cell>
        </row>
        <row r="126">
          <cell r="A126" t="str">
            <v>T140201</v>
          </cell>
          <cell r="B126" t="str">
            <v>14.02.01</v>
          </cell>
          <cell r="C126" t="str">
            <v>MR, change control log &lt;&gt; IPMR F1</v>
          </cell>
          <cell r="D126" t="str">
            <v>automated</v>
          </cell>
          <cell r="G126">
            <v>0</v>
          </cell>
        </row>
        <row r="127">
          <cell r="A127" t="str">
            <v>T140301</v>
          </cell>
          <cell r="B127" t="str">
            <v>14.03.01</v>
          </cell>
          <cell r="C127" t="str">
            <v>DB, change control log &lt;&gt; IPMR F1</v>
          </cell>
          <cell r="D127" t="str">
            <v>automated</v>
          </cell>
          <cell r="G127">
            <v>0</v>
          </cell>
        </row>
        <row r="128">
          <cell r="A128" t="str">
            <v>T140302</v>
          </cell>
          <cell r="B128" t="str">
            <v>14.03.02</v>
          </cell>
          <cell r="C128" t="str">
            <v>UB, change control log &lt;&gt; IPMR F1</v>
          </cell>
          <cell r="D128" t="str">
            <v>automated</v>
          </cell>
          <cell r="G128">
            <v>0</v>
          </cell>
        </row>
        <row r="129">
          <cell r="A129" t="str">
            <v>T140303</v>
          </cell>
          <cell r="B129" t="str">
            <v>14.03.03</v>
          </cell>
          <cell r="C129" t="str">
            <v>AUW unsubstantiated</v>
          </cell>
          <cell r="D129" t="str">
            <v>manual</v>
          </cell>
          <cell r="G129">
            <v>0</v>
          </cell>
        </row>
        <row r="130">
          <cell r="A130" t="str">
            <v>T150101</v>
          </cell>
          <cell r="B130" t="str">
            <v>15.01.01</v>
          </cell>
          <cell r="C130" t="str">
            <v>NCC + AUW + OTB &lt;&gt; PMB + MR</v>
          </cell>
          <cell r="D130" t="str">
            <v>automated</v>
          </cell>
          <cell r="G130">
            <v>0</v>
          </cell>
          <cell r="H130">
            <v>1</v>
          </cell>
        </row>
        <row r="131">
          <cell r="A131" t="str">
            <v>T160101</v>
          </cell>
          <cell r="B131" t="str">
            <v>16.01.01</v>
          </cell>
          <cell r="C131" t="str">
            <v>project ACWPc, EVMS cost tool &lt;&gt; account system</v>
          </cell>
          <cell r="D131" t="str">
            <v>automated/manual</v>
          </cell>
          <cell r="G131">
            <v>1000</v>
          </cell>
          <cell r="H131">
            <v>1</v>
          </cell>
        </row>
        <row r="132">
          <cell r="A132" t="str">
            <v>T160201</v>
          </cell>
          <cell r="B132" t="str">
            <v>16.02.01</v>
          </cell>
          <cell r="C132" t="str">
            <v>direct costs, EVMS cost tool &lt;&gt; disclosure statement and time card audits</v>
          </cell>
          <cell r="D132" t="str">
            <v>automated/manual</v>
          </cell>
          <cell r="G132">
            <v>0</v>
          </cell>
          <cell r="H132">
            <v>1</v>
          </cell>
        </row>
        <row r="133">
          <cell r="A133" t="str">
            <v>T160301</v>
          </cell>
          <cell r="B133" t="str">
            <v>16.03.01</v>
          </cell>
          <cell r="C133" t="str">
            <v>A without P (cumulative) non-material/overhead</v>
          </cell>
          <cell r="D133" t="str">
            <v>automated</v>
          </cell>
          <cell r="E133">
            <v>0.01</v>
          </cell>
          <cell r="H133">
            <v>1</v>
          </cell>
        </row>
        <row r="134">
          <cell r="A134" t="str">
            <v>T160302</v>
          </cell>
          <cell r="B134" t="str">
            <v>16.03.02</v>
          </cell>
          <cell r="C134" t="str">
            <v>P without A (cumulative) non-material/overhead</v>
          </cell>
          <cell r="D134" t="str">
            <v>automated</v>
          </cell>
          <cell r="E134">
            <v>0.01</v>
          </cell>
          <cell r="H134">
            <v>1</v>
          </cell>
        </row>
        <row r="135">
          <cell r="A135" t="str">
            <v>T160303</v>
          </cell>
          <cell r="B135" t="str">
            <v>16.03.03</v>
          </cell>
          <cell r="C135" t="str">
            <v>P without A (incremental) non-material/overhead</v>
          </cell>
          <cell r="D135" t="str">
            <v>automated</v>
          </cell>
          <cell r="E135">
            <v>0.01</v>
          </cell>
          <cell r="H135">
            <v>1</v>
          </cell>
        </row>
        <row r="136">
          <cell r="A136" t="str">
            <v>T160304</v>
          </cell>
          <cell r="B136" t="str">
            <v>16.03.04</v>
          </cell>
          <cell r="C136" t="str">
            <v>A without P (incremental) non-material/overhead</v>
          </cell>
          <cell r="D136" t="str">
            <v>automated</v>
          </cell>
          <cell r="E136">
            <v>0.01</v>
          </cell>
          <cell r="H136">
            <v>1</v>
          </cell>
        </row>
        <row r="137">
          <cell r="A137" t="str">
            <v>T160305</v>
          </cell>
          <cell r="B137" t="str">
            <v>16.03.05</v>
          </cell>
          <cell r="C137" t="str">
            <v>P without A (cumulative) non-material/overhead completed</v>
          </cell>
          <cell r="D137" t="str">
            <v>automated</v>
          </cell>
          <cell r="E137">
            <v>0.01</v>
          </cell>
          <cell r="H137">
            <v>1</v>
          </cell>
        </row>
        <row r="138">
          <cell r="A138" t="str">
            <v>T160401</v>
          </cell>
          <cell r="B138" t="str">
            <v>16.04.01</v>
          </cell>
          <cell r="C138" t="str">
            <v>A without P (incremental) non-material/overhead completed</v>
          </cell>
          <cell r="D138" t="str">
            <v>automated</v>
          </cell>
          <cell r="G138">
            <v>1000</v>
          </cell>
          <cell r="H138">
            <v>1</v>
          </cell>
        </row>
        <row r="139">
          <cell r="A139" t="str">
            <v>T170101</v>
          </cell>
          <cell r="B139" t="str">
            <v>17.01.01</v>
          </cell>
          <cell r="C139" t="str">
            <v>EVMS cost tool ACWP &lt;&gt; IPMR F1 ACWP (incremental)</v>
          </cell>
          <cell r="D139" t="str">
            <v>automated</v>
          </cell>
          <cell r="G139">
            <v>0</v>
          </cell>
          <cell r="H139">
            <v>1</v>
          </cell>
        </row>
        <row r="140">
          <cell r="A140" t="str">
            <v>T180101</v>
          </cell>
          <cell r="B140" t="str">
            <v>18.01.01</v>
          </cell>
          <cell r="C140" t="str">
            <v>EVMS cost tool ACWP &lt;&gt; IPMR F2 ACWP (cumulative)</v>
          </cell>
          <cell r="D140" t="str">
            <v>automated</v>
          </cell>
          <cell r="G140">
            <v>0</v>
          </cell>
          <cell r="H140">
            <v>1</v>
          </cell>
        </row>
        <row r="141">
          <cell r="A141" t="str">
            <v>T190101</v>
          </cell>
          <cell r="B141" t="str">
            <v>19.01.01</v>
          </cell>
          <cell r="C141" t="str">
            <v>indirect costs unsubstantiated</v>
          </cell>
          <cell r="D141" t="str">
            <v>manual</v>
          </cell>
          <cell r="G141">
            <v>0</v>
          </cell>
        </row>
        <row r="142">
          <cell r="A142" t="str">
            <v>T190102</v>
          </cell>
          <cell r="B142" t="str">
            <v>19.01.02</v>
          </cell>
          <cell r="C142" t="str">
            <v>Reserved.</v>
          </cell>
        </row>
        <row r="143">
          <cell r="A143" t="str">
            <v>T200101</v>
          </cell>
          <cell r="B143" t="str">
            <v>20.01.01</v>
          </cell>
          <cell r="C143" t="str">
            <v>material accounting system unsubstantiated</v>
          </cell>
          <cell r="D143" t="str">
            <v>manual</v>
          </cell>
          <cell r="G143">
            <v>0</v>
          </cell>
        </row>
        <row r="144">
          <cell r="A144" t="str">
            <v>T210101</v>
          </cell>
          <cell r="B144" t="str">
            <v>21.01.01</v>
          </cell>
          <cell r="C144" t="str">
            <v>A without P (cumulative) discrete material</v>
          </cell>
          <cell r="D144" t="str">
            <v>automated</v>
          </cell>
          <cell r="E144">
            <v>0.01</v>
          </cell>
          <cell r="H144">
            <v>1</v>
          </cell>
        </row>
        <row r="145">
          <cell r="A145" t="str">
            <v>T210102</v>
          </cell>
          <cell r="B145" t="str">
            <v>21.01.02</v>
          </cell>
          <cell r="C145" t="str">
            <v>P without A (cumulative) discrete material</v>
          </cell>
          <cell r="D145" t="str">
            <v>automated</v>
          </cell>
          <cell r="E145">
            <v>0.01</v>
          </cell>
          <cell r="H145">
            <v>1</v>
          </cell>
        </row>
        <row r="146">
          <cell r="A146" t="str">
            <v>T210103</v>
          </cell>
          <cell r="B146" t="str">
            <v>21.01.03</v>
          </cell>
          <cell r="C146" t="str">
            <v>P without A (incremental) discrete material</v>
          </cell>
          <cell r="D146" t="str">
            <v>automated</v>
          </cell>
          <cell r="E146">
            <v>0.01</v>
          </cell>
          <cell r="H146">
            <v>1</v>
          </cell>
        </row>
        <row r="147">
          <cell r="A147" t="str">
            <v>T210104</v>
          </cell>
          <cell r="B147" t="str">
            <v>21.01.04</v>
          </cell>
          <cell r="C147" t="str">
            <v>A without P (incremental) discrete material</v>
          </cell>
          <cell r="D147" t="str">
            <v>automated</v>
          </cell>
          <cell r="E147">
            <v>0.01</v>
          </cell>
          <cell r="H147">
            <v>1</v>
          </cell>
        </row>
        <row r="148">
          <cell r="A148" t="str">
            <v>T210105</v>
          </cell>
          <cell r="B148" t="str">
            <v>21.01.05</v>
          </cell>
          <cell r="C148" t="str">
            <v>A without P (incremental) discrete material completed</v>
          </cell>
          <cell r="D148" t="str">
            <v>automated</v>
          </cell>
          <cell r="G148">
            <v>1000</v>
          </cell>
          <cell r="H148">
            <v>1</v>
          </cell>
        </row>
        <row r="149">
          <cell r="A149" t="str">
            <v>T210201</v>
          </cell>
          <cell r="B149" t="str">
            <v>21.02.01</v>
          </cell>
          <cell r="C149" t="str">
            <v>HDV-CI not negotiated</v>
          </cell>
          <cell r="D149" t="str">
            <v>automated/manual</v>
          </cell>
          <cell r="G149">
            <v>0</v>
          </cell>
        </row>
        <row r="150">
          <cell r="A150" t="str">
            <v>T210202</v>
          </cell>
          <cell r="B150" t="str">
            <v>21.02.02</v>
          </cell>
          <cell r="C150" t="str">
            <v>HDV-CI LOE</v>
          </cell>
          <cell r="D150" t="str">
            <v>automated</v>
          </cell>
          <cell r="G150">
            <v>0</v>
          </cell>
          <cell r="H150">
            <v>1</v>
          </cell>
        </row>
        <row r="151">
          <cell r="A151" t="str">
            <v>T210203</v>
          </cell>
          <cell r="B151" t="str">
            <v>21.02.03</v>
          </cell>
          <cell r="C151" t="str">
            <v>material EVT unsubstantiated</v>
          </cell>
          <cell r="D151" t="str">
            <v>automated/manual</v>
          </cell>
          <cell r="E151">
            <v>0.05</v>
          </cell>
          <cell r="H151">
            <v>1</v>
          </cell>
        </row>
        <row r="152">
          <cell r="A152" t="str">
            <v>T210301</v>
          </cell>
          <cell r="B152" t="str">
            <v>21.03.01</v>
          </cell>
          <cell r="C152" t="str">
            <v>material accounting system lacks accountability</v>
          </cell>
          <cell r="D152" t="str">
            <v>manual</v>
          </cell>
          <cell r="G152">
            <v>0</v>
          </cell>
        </row>
        <row r="153">
          <cell r="A153" t="str">
            <v>T210401</v>
          </cell>
          <cell r="B153" t="str">
            <v>21.04.01</v>
          </cell>
          <cell r="C153" t="str">
            <v>material price/usage unsubstantiated</v>
          </cell>
          <cell r="D153" t="str">
            <v>manual</v>
          </cell>
          <cell r="G153">
            <v>0</v>
          </cell>
        </row>
        <row r="154">
          <cell r="A154" t="str">
            <v>T220101</v>
          </cell>
          <cell r="B154" t="str">
            <v>22.01.01</v>
          </cell>
          <cell r="C154" t="str">
            <v>VAR, EVMS cost tool &lt;&gt; IPMR F1</v>
          </cell>
          <cell r="D154" t="str">
            <v>automated</v>
          </cell>
          <cell r="G154">
            <v>0</v>
          </cell>
          <cell r="H154">
            <v>1</v>
          </cell>
        </row>
        <row r="155">
          <cell r="A155" t="str">
            <v>T220201</v>
          </cell>
          <cell r="B155" t="str">
            <v>22.02.01</v>
          </cell>
          <cell r="C155" t="str">
            <v>BCWPi not consistent with budget and EVT</v>
          </cell>
          <cell r="D155" t="str">
            <v>automated/manual</v>
          </cell>
          <cell r="G155">
            <v>0</v>
          </cell>
          <cell r="H155">
            <v>1</v>
          </cell>
        </row>
        <row r="156">
          <cell r="A156" t="str">
            <v>T230101</v>
          </cell>
          <cell r="B156" t="str">
            <v>23.01.01</v>
          </cell>
          <cell r="C156" t="str">
            <v>VAR without narrative</v>
          </cell>
          <cell r="D156" t="str">
            <v>automated</v>
          </cell>
          <cell r="G156">
            <v>0</v>
          </cell>
        </row>
        <row r="157">
          <cell r="A157" t="str">
            <v>T230102</v>
          </cell>
          <cell r="B157" t="str">
            <v>23.01.02</v>
          </cell>
          <cell r="C157" t="str">
            <v>VAR inadequate</v>
          </cell>
          <cell r="D157" t="str">
            <v>automated/manual</v>
          </cell>
          <cell r="E157">
            <v>0.1</v>
          </cell>
        </row>
        <row r="158">
          <cell r="A158" t="str">
            <v>T230201</v>
          </cell>
          <cell r="B158" t="str">
            <v>23.02.01</v>
          </cell>
          <cell r="C158" t="str">
            <v>VAR thresholds unsubstantiated</v>
          </cell>
          <cell r="D158" t="str">
            <v>automated/manual verification</v>
          </cell>
          <cell r="G158">
            <v>0</v>
          </cell>
          <cell r="H158">
            <v>1</v>
          </cell>
        </row>
        <row r="159">
          <cell r="A159" t="str">
            <v>T240101</v>
          </cell>
          <cell r="B159" t="str">
            <v>24.01.01</v>
          </cell>
          <cell r="C159" t="str">
            <v>VAR analysis or actions unsubstantiated</v>
          </cell>
          <cell r="D159" t="str">
            <v>manual</v>
          </cell>
          <cell r="G159">
            <v>0</v>
          </cell>
        </row>
        <row r="160">
          <cell r="A160" t="str">
            <v>T240102</v>
          </cell>
          <cell r="B160" t="str">
            <v>24.01.02</v>
          </cell>
          <cell r="C160" t="str">
            <v>Reserved.</v>
          </cell>
        </row>
        <row r="161">
          <cell r="A161" t="str">
            <v>T240201</v>
          </cell>
          <cell r="B161" t="str">
            <v>24.02.01</v>
          </cell>
          <cell r="C161" t="str">
            <v>indirect rate thresholds unsubstantiated</v>
          </cell>
          <cell r="D161" t="str">
            <v>manual</v>
          </cell>
          <cell r="G161">
            <v>0</v>
          </cell>
        </row>
        <row r="162">
          <cell r="A162" t="str">
            <v>T250101</v>
          </cell>
          <cell r="B162" t="str">
            <v>25.01.01</v>
          </cell>
          <cell r="C162" t="str">
            <v>EVMS cost tool &lt;&gt; IPMR F1 CA WBS BCWSi/c, BCWPi/c, ACWPi/c, DB, EAC</v>
          </cell>
          <cell r="D162" t="str">
            <v>automated</v>
          </cell>
          <cell r="G162">
            <v>0</v>
          </cell>
          <cell r="H162">
            <v>1</v>
          </cell>
        </row>
        <row r="163">
          <cell r="A163" t="str">
            <v>T250102</v>
          </cell>
          <cell r="B163" t="str">
            <v>25.01.02</v>
          </cell>
          <cell r="C163" t="str">
            <v>EVMS cost tool &lt;&gt; IPMR F1 project BCWSi, BCWPi, ACWPi</v>
          </cell>
          <cell r="D163" t="str">
            <v>automated</v>
          </cell>
          <cell r="G163">
            <v>0</v>
          </cell>
          <cell r="H163">
            <v>1</v>
          </cell>
        </row>
        <row r="164">
          <cell r="A164" t="str">
            <v>T250103</v>
          </cell>
          <cell r="B164" t="str">
            <v>25.01.03</v>
          </cell>
          <cell r="C164" t="str">
            <v>EVMS cost tool &lt;&gt; IPMR F2 CA WBS BCWSi/c, BCWPi/c, ACWPi/c, DB, EAC</v>
          </cell>
          <cell r="D164" t="str">
            <v>automated</v>
          </cell>
          <cell r="G164">
            <v>0</v>
          </cell>
          <cell r="H164">
            <v>1</v>
          </cell>
        </row>
        <row r="165">
          <cell r="A165" t="str">
            <v>T250104</v>
          </cell>
          <cell r="B165" t="str">
            <v>25.01.04</v>
          </cell>
          <cell r="C165" t="str">
            <v>Reserved.</v>
          </cell>
        </row>
        <row r="166">
          <cell r="A166" t="str">
            <v>T250105</v>
          </cell>
          <cell r="B166" t="str">
            <v>25.01.05</v>
          </cell>
          <cell r="C166" t="str">
            <v>Reserved.</v>
          </cell>
        </row>
        <row r="167">
          <cell r="A167" t="str">
            <v>T250106</v>
          </cell>
          <cell r="B167" t="str">
            <v>25.01.06</v>
          </cell>
          <cell r="C167" t="str">
            <v>Reserved.</v>
          </cell>
        </row>
        <row r="168">
          <cell r="A168" t="str">
            <v>T260101</v>
          </cell>
          <cell r="B168" t="str">
            <v>26.01.01</v>
          </cell>
          <cell r="C168" t="str">
            <v>monthly EVMS review unsubstantiated</v>
          </cell>
          <cell r="D168" t="str">
            <v>manual</v>
          </cell>
          <cell r="G168">
            <v>0</v>
          </cell>
        </row>
        <row r="169">
          <cell r="A169" t="str">
            <v>T260102</v>
          </cell>
          <cell r="B169" t="str">
            <v>26.01.02</v>
          </cell>
          <cell r="C169" t="str">
            <v>EVMS use unsubstantiated</v>
          </cell>
          <cell r="D169" t="str">
            <v>manual</v>
          </cell>
          <cell r="G169">
            <v>0</v>
          </cell>
        </row>
        <row r="170">
          <cell r="A170" t="str">
            <v>T260201</v>
          </cell>
          <cell r="B170" t="str">
            <v>26.02.01</v>
          </cell>
          <cell r="C170" t="str">
            <v>VAR analysis or corrective actions unsubstantiated</v>
          </cell>
          <cell r="D170" t="str">
            <v>automated/manual</v>
          </cell>
          <cell r="G170">
            <v>0</v>
          </cell>
        </row>
        <row r="171">
          <cell r="A171" t="str">
            <v>T270101</v>
          </cell>
          <cell r="B171" t="str">
            <v>27.01.01</v>
          </cell>
          <cell r="C171" t="str">
            <v>EAC &lt; ACWPc</v>
          </cell>
          <cell r="D171" t="str">
            <v>automated</v>
          </cell>
          <cell r="G171">
            <v>0</v>
          </cell>
          <cell r="H171">
            <v>1</v>
          </cell>
        </row>
        <row r="172">
          <cell r="A172" t="str">
            <v>T270102</v>
          </cell>
          <cell r="B172" t="str">
            <v>27.01.02</v>
          </cell>
          <cell r="C172" t="str">
            <v>EAC unsubstantiated</v>
          </cell>
          <cell r="D172" t="str">
            <v>automated/manual</v>
          </cell>
          <cell r="E172">
            <v>0.05</v>
          </cell>
          <cell r="H172">
            <v>1</v>
          </cell>
        </row>
        <row r="173">
          <cell r="A173" t="str">
            <v>T270201</v>
          </cell>
          <cell r="B173" t="str">
            <v>27.02.01</v>
          </cell>
          <cell r="C173" t="str">
            <v>ETC missing</v>
          </cell>
          <cell r="D173" t="str">
            <v>automated</v>
          </cell>
          <cell r="E173">
            <v>0.05</v>
          </cell>
          <cell r="H173">
            <v>1</v>
          </cell>
        </row>
        <row r="174">
          <cell r="A174" t="str">
            <v>T270202</v>
          </cell>
          <cell r="B174" t="str">
            <v>27.02.02</v>
          </cell>
          <cell r="C174" t="str">
            <v>ETC finish date, EVMS cost tool &lt;&gt; FC IMS</v>
          </cell>
          <cell r="D174" t="str">
            <v>automated</v>
          </cell>
          <cell r="E174">
            <v>0.05</v>
          </cell>
          <cell r="H174">
            <v>1</v>
          </cell>
        </row>
        <row r="175">
          <cell r="A175" t="str">
            <v>T270301</v>
          </cell>
          <cell r="B175" t="str">
            <v>27.03.01</v>
          </cell>
          <cell r="C175" t="str">
            <v>ETC labor units, EVMS cost tool &lt;&gt; FC IMS</v>
          </cell>
          <cell r="D175" t="str">
            <v>automated/manual verification</v>
          </cell>
          <cell r="G175">
            <v>0</v>
          </cell>
          <cell r="H175">
            <v>1</v>
          </cell>
        </row>
        <row r="176">
          <cell r="A176" t="str">
            <v>T270302</v>
          </cell>
          <cell r="B176" t="str">
            <v>27.03.02</v>
          </cell>
          <cell r="C176" t="str">
            <v>abs(CPIc – EAC TCPIc) &gt; 0.1</v>
          </cell>
          <cell r="D176" t="str">
            <v>automated</v>
          </cell>
          <cell r="E176">
            <v>0.05</v>
          </cell>
          <cell r="H176">
            <v>1</v>
          </cell>
        </row>
        <row r="177">
          <cell r="A177" t="str">
            <v>T270303</v>
          </cell>
          <cell r="B177" t="str">
            <v>27.03.03</v>
          </cell>
          <cell r="C177" t="str">
            <v>direct and indirect rates not correctly applied</v>
          </cell>
          <cell r="D177" t="str">
            <v>automated/manual</v>
          </cell>
          <cell r="G177">
            <v>0</v>
          </cell>
          <cell r="H177">
            <v>1</v>
          </cell>
        </row>
        <row r="178">
          <cell r="A178" t="str">
            <v>T270401</v>
          </cell>
          <cell r="B178" t="str">
            <v>27.04.01</v>
          </cell>
          <cell r="C178" t="str">
            <v>annual comprehensive EAC unsubstantitated</v>
          </cell>
          <cell r="D178" t="str">
            <v>manual</v>
          </cell>
          <cell r="G178">
            <v>0</v>
          </cell>
        </row>
        <row r="179">
          <cell r="A179" t="str">
            <v>T270501</v>
          </cell>
          <cell r="B179" t="str">
            <v>27.05.01</v>
          </cell>
          <cell r="C179" t="str">
            <v>most likely EAC unsubstantiated</v>
          </cell>
          <cell r="D179" t="str">
            <v>automated/manual verification</v>
          </cell>
          <cell r="G179">
            <v>0</v>
          </cell>
        </row>
        <row r="180">
          <cell r="A180" t="str">
            <v>T270502</v>
          </cell>
          <cell r="B180" t="str">
            <v>27.05.02</v>
          </cell>
          <cell r="C180" t="str">
            <v>best, likely, and worst case EACs unsubstantiated</v>
          </cell>
          <cell r="D180" t="str">
            <v>automated/manual verification</v>
          </cell>
          <cell r="G180">
            <v>0</v>
          </cell>
          <cell r="H180">
            <v>1</v>
          </cell>
        </row>
        <row r="181">
          <cell r="A181" t="str">
            <v>T270503</v>
          </cell>
          <cell r="B181" t="str">
            <v>27.05.03</v>
          </cell>
          <cell r="C181" t="str">
            <v>IPMR F1 EACs &lt;&gt; EAC reported to leadership or DOE</v>
          </cell>
          <cell r="D181" t="str">
            <v>manual</v>
          </cell>
          <cell r="G181">
            <v>0</v>
          </cell>
        </row>
        <row r="182">
          <cell r="A182" t="str">
            <v>T280101</v>
          </cell>
          <cell r="B182" t="str">
            <v>28.01.01</v>
          </cell>
          <cell r="C182" t="str">
            <v>change implementation delayed</v>
          </cell>
          <cell r="D182" t="str">
            <v>automated</v>
          </cell>
          <cell r="E182">
            <v>0.1</v>
          </cell>
        </row>
        <row r="183">
          <cell r="A183" t="str">
            <v>T280102</v>
          </cell>
          <cell r="B183" t="str">
            <v>28.01.02</v>
          </cell>
          <cell r="C183" t="str">
            <v>change implemented prior approval or not implemented</v>
          </cell>
          <cell r="D183" t="str">
            <v>automated</v>
          </cell>
          <cell r="E183">
            <v>0.1</v>
          </cell>
        </row>
        <row r="184">
          <cell r="A184" t="str">
            <v>T280103</v>
          </cell>
          <cell r="B184" t="str">
            <v>28.01.03</v>
          </cell>
          <cell r="C184" t="str">
            <v>UB distribution delayed</v>
          </cell>
          <cell r="D184" t="str">
            <v>automated</v>
          </cell>
          <cell r="G184">
            <v>0</v>
          </cell>
        </row>
        <row r="185">
          <cell r="A185" t="str">
            <v>T280104</v>
          </cell>
          <cell r="B185" t="str">
            <v>28.01.04</v>
          </cell>
          <cell r="C185" t="str">
            <v>contingency usage not documented</v>
          </cell>
          <cell r="D185" t="str">
            <v>automated/manual</v>
          </cell>
          <cell r="G185">
            <v>0</v>
          </cell>
        </row>
        <row r="186">
          <cell r="A186" t="str">
            <v>T280201</v>
          </cell>
          <cell r="B186" t="str">
            <v>28.02.01</v>
          </cell>
          <cell r="C186" t="str">
            <v>AUW partially implemented</v>
          </cell>
          <cell r="D186" t="str">
            <v>manual</v>
          </cell>
          <cell r="G186">
            <v>0</v>
          </cell>
        </row>
        <row r="187">
          <cell r="A187" t="str">
            <v>T280301</v>
          </cell>
          <cell r="B187" t="str">
            <v>28.03.01</v>
          </cell>
          <cell r="C187" t="str">
            <v>DB change unsubstantiated</v>
          </cell>
          <cell r="D187" t="str">
            <v>automated/manual</v>
          </cell>
          <cell r="G187">
            <v>0</v>
          </cell>
        </row>
        <row r="188">
          <cell r="A188" t="str">
            <v>T290101</v>
          </cell>
          <cell r="B188" t="str">
            <v>29.01.01</v>
          </cell>
          <cell r="C188" t="str">
            <v>BCWS change unsubstantiated</v>
          </cell>
          <cell r="D188" t="str">
            <v>automated/manual</v>
          </cell>
          <cell r="G188">
            <v>0</v>
          </cell>
        </row>
        <row r="189">
          <cell r="A189" t="str">
            <v>T290102</v>
          </cell>
          <cell r="B189" t="str">
            <v>29.01.02</v>
          </cell>
          <cell r="C189" t="str">
            <v>CBB change, IPMR F1 &lt;&gt; change control log</v>
          </cell>
          <cell r="D189" t="str">
            <v>automated</v>
          </cell>
          <cell r="G189">
            <v>0</v>
          </cell>
          <cell r="H189">
            <v>1</v>
          </cell>
        </row>
        <row r="190">
          <cell r="A190" t="str">
            <v>T290103</v>
          </cell>
          <cell r="B190" t="str">
            <v>29.01.03</v>
          </cell>
          <cell r="C190" t="str">
            <v>BCWS profile change unsubstantiated</v>
          </cell>
          <cell r="D190" t="str">
            <v>automated/manual</v>
          </cell>
          <cell r="G190">
            <v>0</v>
          </cell>
        </row>
        <row r="191">
          <cell r="A191" t="str">
            <v>T290201</v>
          </cell>
          <cell r="B191" t="str">
            <v>29.02.01</v>
          </cell>
          <cell r="C191" t="str">
            <v>PMB change unsubstantiated</v>
          </cell>
          <cell r="D191" t="str">
            <v>automated/manual</v>
          </cell>
          <cell r="E191">
            <v>0.05</v>
          </cell>
        </row>
        <row r="192">
          <cell r="A192" t="str">
            <v>T290202</v>
          </cell>
          <cell r="B192" t="str">
            <v>29.02.02</v>
          </cell>
          <cell r="C192" t="str">
            <v>DB change unsubstantiated</v>
          </cell>
          <cell r="D192" t="str">
            <v>automated</v>
          </cell>
          <cell r="E192">
            <v>0.05</v>
          </cell>
        </row>
        <row r="193">
          <cell r="A193" t="str">
            <v>T290301</v>
          </cell>
          <cell r="B193" t="str">
            <v>29.03.01</v>
          </cell>
          <cell r="C193" t="str">
            <v>MR transaction unsubstantiated</v>
          </cell>
          <cell r="D193" t="str">
            <v>automated/manual</v>
          </cell>
          <cell r="E193">
            <v>0.05</v>
          </cell>
        </row>
        <row r="194">
          <cell r="A194" t="str">
            <v>T300101</v>
          </cell>
          <cell r="B194" t="str">
            <v>30.01.01</v>
          </cell>
          <cell r="C194" t="str">
            <v>BCWSi &lt; 0 unsubstantiated</v>
          </cell>
          <cell r="D194" t="str">
            <v>automated/manual</v>
          </cell>
          <cell r="G194">
            <v>0</v>
          </cell>
          <cell r="H194">
            <v>1</v>
          </cell>
        </row>
        <row r="195">
          <cell r="A195" t="str">
            <v>T300102</v>
          </cell>
          <cell r="B195" t="str">
            <v>30.01.02</v>
          </cell>
          <cell r="C195" t="str">
            <v>BCWPi &lt; 0 unsubstantiated</v>
          </cell>
          <cell r="D195" t="str">
            <v>automated/manual</v>
          </cell>
          <cell r="G195">
            <v>0</v>
          </cell>
          <cell r="H195">
            <v>1</v>
          </cell>
        </row>
        <row r="196">
          <cell r="A196" t="str">
            <v>T300103</v>
          </cell>
          <cell r="B196" t="str">
            <v>30.01.03</v>
          </cell>
          <cell r="C196" t="str">
            <v>ACWPi &lt; 0 unsubstantiated</v>
          </cell>
          <cell r="D196" t="str">
            <v>automated/manual</v>
          </cell>
          <cell r="G196">
            <v>0</v>
          </cell>
          <cell r="H196">
            <v>1</v>
          </cell>
        </row>
        <row r="197">
          <cell r="A197" t="str">
            <v>T310101</v>
          </cell>
          <cell r="B197" t="str">
            <v>31.01.01</v>
          </cell>
          <cell r="C197" t="str">
            <v>CBB log, current &lt;&gt; prior &lt;&gt; 2 prior</v>
          </cell>
          <cell r="D197" t="str">
            <v>automated</v>
          </cell>
          <cell r="G197">
            <v>0</v>
          </cell>
          <cell r="H197">
            <v>1</v>
          </cell>
        </row>
        <row r="198">
          <cell r="A198" t="str">
            <v>T310102</v>
          </cell>
          <cell r="B198" t="str">
            <v>31.01.02</v>
          </cell>
          <cell r="C198" t="str">
            <v>OTB not approved by DOE</v>
          </cell>
          <cell r="D198" t="str">
            <v>automated/manual</v>
          </cell>
          <cell r="G198">
            <v>1000</v>
          </cell>
          <cell r="H198">
            <v>1</v>
          </cell>
        </row>
        <row r="199">
          <cell r="A199" t="str">
            <v>T310103</v>
          </cell>
          <cell r="B199" t="str">
            <v>31.01.03</v>
          </cell>
          <cell r="C199" t="str">
            <v>change implemented prior DOE authorization</v>
          </cell>
          <cell r="D199" t="str">
            <v>automated/manual</v>
          </cell>
          <cell r="G199">
            <v>0</v>
          </cell>
        </row>
        <row r="200">
          <cell r="A200" t="str">
            <v>T320101</v>
          </cell>
          <cell r="B200" t="str">
            <v>32.01.01</v>
          </cell>
          <cell r="C200" t="str">
            <v>CBB or TAB, IPMR F1 &lt;&gt; IPMR F3</v>
          </cell>
          <cell r="D200" t="str">
            <v>automated</v>
          </cell>
          <cell r="G200">
            <v>0</v>
          </cell>
        </row>
        <row r="201">
          <cell r="A201" t="str">
            <v>T320102</v>
          </cell>
          <cell r="B201" t="str">
            <v>32.01.02</v>
          </cell>
          <cell r="C201" t="str">
            <v>CBB with contingency usage unsubstantiated</v>
          </cell>
          <cell r="D201" t="str">
            <v>automated/manual verification</v>
          </cell>
          <cell r="G201">
            <v>0</v>
          </cell>
        </row>
        <row r="202">
          <cell r="A202" t="str">
            <v>TD000000</v>
          </cell>
          <cell r="C202" t="str">
            <v>FFs w/ 0 records</v>
          </cell>
          <cell r="H202">
            <v>1</v>
          </cell>
        </row>
        <row r="203">
          <cell r="A203" t="str">
            <v>TD000001</v>
          </cell>
          <cell r="C203" t="str">
            <v>FF01,03,08,04 (FC) WBS identifiers not aligned</v>
          </cell>
          <cell r="H203">
            <v>1</v>
          </cell>
        </row>
        <row r="204">
          <cell r="A204" t="str">
            <v>TD000002</v>
          </cell>
          <cell r="C204" t="str">
            <v>manual adjustments</v>
          </cell>
          <cell r="H204">
            <v>1</v>
          </cell>
        </row>
        <row r="205">
          <cell r="A205" t="str">
            <v>TD00A01</v>
          </cell>
          <cell r="C205" t="str">
            <v>PARSID &amp; CPP status date not aligned</v>
          </cell>
          <cell r="H205">
            <v>1</v>
          </cell>
        </row>
        <row r="206">
          <cell r="A206" t="str">
            <v>TD00B01</v>
          </cell>
          <cell r="C206" t="str">
            <v>CPP status date not a time-phased period end date</v>
          </cell>
          <cell r="H206">
            <v>1</v>
          </cell>
        </row>
        <row r="207">
          <cell r="A207" t="str">
            <v>TD010000</v>
          </cell>
          <cell r="C207" t="str">
            <v>FF01 records w/ missing data</v>
          </cell>
          <cell r="H207">
            <v>1</v>
          </cell>
        </row>
        <row r="208">
          <cell r="A208" t="str">
            <v>TD01C01</v>
          </cell>
          <cell r="C208" t="str">
            <v>FF01C WBS identifier not unique</v>
          </cell>
          <cell r="H208">
            <v>1</v>
          </cell>
        </row>
        <row r="209">
          <cell r="A209" t="str">
            <v>TD01D01</v>
          </cell>
          <cell r="C209" t="str">
            <v>FF01D title not unique</v>
          </cell>
          <cell r="H209">
            <v>1</v>
          </cell>
        </row>
        <row r="210">
          <cell r="A210" t="str">
            <v>TD01E01</v>
          </cell>
          <cell r="C210" t="str">
            <v>FF01E level 1 not unique</v>
          </cell>
          <cell r="H210">
            <v>1</v>
          </cell>
        </row>
        <row r="211">
          <cell r="A211" t="str">
            <v>TD01G01</v>
          </cell>
          <cell r="C211" t="str">
            <v>FF01G WBS_type SLPP w/ children or non-WBS parent</v>
          </cell>
          <cell r="H211">
            <v>1</v>
          </cell>
        </row>
        <row r="212">
          <cell r="A212" t="str">
            <v>TD01G02</v>
          </cell>
          <cell r="C212" t="str">
            <v>FF01G WBS_type = SWPs</v>
          </cell>
          <cell r="H212">
            <v>1</v>
          </cell>
        </row>
        <row r="213">
          <cell r="A213" t="str">
            <v>TD020000</v>
          </cell>
          <cell r="C213" t="str">
            <v>FF02 records w/ missing data</v>
          </cell>
          <cell r="H213">
            <v>1</v>
          </cell>
        </row>
        <row r="214">
          <cell r="A214" t="str">
            <v>TD030000</v>
          </cell>
          <cell r="C214" t="str">
            <v>FF03 records w/ missing data</v>
          </cell>
          <cell r="H214">
            <v>1</v>
          </cell>
        </row>
        <row r="215">
          <cell r="A215" t="str">
            <v>TD03C01</v>
          </cell>
          <cell r="C215" t="str">
            <v>FF03C increment more than 1 month</v>
          </cell>
          <cell r="H215">
            <v>1</v>
          </cell>
        </row>
        <row r="216">
          <cell r="A216" t="str">
            <v>TD03G01</v>
          </cell>
          <cell r="C216" t="str">
            <v>FF03G &amp; FF01G WBS_types not aligned</v>
          </cell>
          <cell r="H216">
            <v>1</v>
          </cell>
        </row>
        <row r="217">
          <cell r="A217" t="str">
            <v>TD03J01</v>
          </cell>
          <cell r="C217" t="str">
            <v>FF03J &amp; FF04K EV_methods not aligned</v>
          </cell>
          <cell r="H217">
            <v>1</v>
          </cell>
        </row>
        <row r="218">
          <cell r="A218" t="str">
            <v>TD03N01</v>
          </cell>
          <cell r="C218" t="str">
            <v>FF03N ETC in reporting period</v>
          </cell>
          <cell r="H218">
            <v>1</v>
          </cell>
        </row>
        <row r="219">
          <cell r="A219" t="str">
            <v>TD03O01</v>
          </cell>
          <cell r="C219" t="str">
            <v>FF03O, FF03R, FF04AF, FF06I not aligned</v>
          </cell>
          <cell r="H219">
            <v>1</v>
          </cell>
        </row>
        <row r="220">
          <cell r="A220" t="str">
            <v>TD040000</v>
          </cell>
          <cell r="C220" t="str">
            <v>FF04 records w/ missing data</v>
          </cell>
          <cell r="H220">
            <v>1</v>
          </cell>
        </row>
        <row r="221">
          <cell r="A221" t="str">
            <v>TD04AH01</v>
          </cell>
          <cell r="C221" t="str">
            <v>FF04AH justification missing</v>
          </cell>
          <cell r="H221">
            <v>1</v>
          </cell>
        </row>
        <row r="222">
          <cell r="A222" t="str">
            <v>TD04C01</v>
          </cell>
          <cell r="C222" t="str">
            <v>FF04C schedule_type selection invalid</v>
          </cell>
          <cell r="H222">
            <v>1</v>
          </cell>
        </row>
        <row r="223">
          <cell r="A223" t="str">
            <v>TD04D01</v>
          </cell>
          <cell r="C223" t="str">
            <v>FF04D task_ID BL not in FC or excessive in FC</v>
          </cell>
          <cell r="H223">
            <v>1</v>
          </cell>
        </row>
        <row r="224">
          <cell r="A224" t="str">
            <v>TD04D02</v>
          </cell>
          <cell r="C224" t="str">
            <v>FF04D task_ID not unique</v>
          </cell>
          <cell r="H224">
            <v>1</v>
          </cell>
        </row>
        <row r="225">
          <cell r="A225" t="str">
            <v>TD04E01</v>
          </cell>
          <cell r="C225" t="str">
            <v>FF04E task_type selection by FF04K EV_method invalid</v>
          </cell>
          <cell r="H225">
            <v>1</v>
          </cell>
        </row>
        <row r="226">
          <cell r="A226" t="str">
            <v>TD04E02</v>
          </cell>
          <cell r="C226" t="str">
            <v>FF04E task_type w/o min. 4 SMs</v>
          </cell>
          <cell r="H226">
            <v>1</v>
          </cell>
        </row>
        <row r="227">
          <cell r="A227" t="str">
            <v>TD04E03</v>
          </cell>
          <cell r="C227" t="str">
            <v>FF04E task_type S w/o SS &amp; FF relationships</v>
          </cell>
          <cell r="H227">
            <v>1</v>
          </cell>
        </row>
        <row r="228">
          <cell r="A228" t="str">
            <v>TD04G01</v>
          </cell>
          <cell r="C228" t="str">
            <v>FF04D task_ID by FF04G WBS not aligned between BL &amp; FC</v>
          </cell>
          <cell r="H228">
            <v>1</v>
          </cell>
        </row>
        <row r="229">
          <cell r="A229" t="str">
            <v>TD04G02</v>
          </cell>
          <cell r="C229" t="str">
            <v>FF04D task_ID w/ multiple FF04G WBS</v>
          </cell>
          <cell r="H229">
            <v>1</v>
          </cell>
        </row>
        <row r="230">
          <cell r="A230" t="str">
            <v>TD04J01</v>
          </cell>
          <cell r="C230" t="str">
            <v>FF04J &amp; FF01I CAMs not aligned</v>
          </cell>
          <cell r="H230">
            <v>1</v>
          </cell>
        </row>
        <row r="231">
          <cell r="A231" t="str">
            <v>TD04K01</v>
          </cell>
          <cell r="C231" t="str">
            <v>FF04K EV_method selection by FF04E task_type invalid</v>
          </cell>
          <cell r="H231">
            <v>1</v>
          </cell>
        </row>
        <row r="232">
          <cell r="A232" t="str">
            <v>TD04K02</v>
          </cell>
          <cell r="C232" t="str">
            <v>FF04G WBS_type w/ FF04K EV_method mixture of LOE &amp; discrete</v>
          </cell>
          <cell r="H232">
            <v>1</v>
          </cell>
        </row>
        <row r="233">
          <cell r="A233" t="str">
            <v>TD04L01</v>
          </cell>
          <cell r="C233" t="str">
            <v>FF04L ES BL &amp; FC not aligned (project)</v>
          </cell>
          <cell r="H233">
            <v>1</v>
          </cell>
        </row>
        <row r="234">
          <cell r="A234" t="str">
            <v>TD04L02</v>
          </cell>
          <cell r="C234" t="str">
            <v>FF04L ES BL &amp; FF03C not aligned (project)</v>
          </cell>
          <cell r="H234">
            <v>1</v>
          </cell>
        </row>
        <row r="235">
          <cell r="A235" t="str">
            <v>TD04M01</v>
          </cell>
          <cell r="C235" t="str">
            <v>FF04M EF BL &amp; FC not aligned (project)</v>
          </cell>
          <cell r="H235">
            <v>1</v>
          </cell>
        </row>
        <row r="236">
          <cell r="A236" t="str">
            <v>TD04M02</v>
          </cell>
          <cell r="C236" t="str">
            <v>FF04M EF BL &amp; FF03C not aligned (project)</v>
          </cell>
          <cell r="H236">
            <v>1</v>
          </cell>
        </row>
        <row r="237">
          <cell r="A237" t="str">
            <v>TD04U01</v>
          </cell>
          <cell r="C237" t="str">
            <v>FF04U AF on FF04AB longest path completed before FF04L ES</v>
          </cell>
          <cell r="H237">
            <v>1</v>
          </cell>
        </row>
        <row r="238">
          <cell r="A238" t="str">
            <v>TD050000</v>
          </cell>
          <cell r="C238" t="str">
            <v>FF05 records w/ missing data</v>
          </cell>
          <cell r="H238">
            <v>1</v>
          </cell>
        </row>
        <row r="239">
          <cell r="A239" t="str">
            <v>TD05C01</v>
          </cell>
          <cell r="C239" t="str">
            <v>FF05C schedule_type selection invalid</v>
          </cell>
          <cell r="H239">
            <v>1</v>
          </cell>
        </row>
        <row r="240">
          <cell r="A240" t="str">
            <v>TD060000</v>
          </cell>
          <cell r="C240" t="str">
            <v>FF06 records w/ missing data</v>
          </cell>
          <cell r="H240">
            <v>1</v>
          </cell>
        </row>
        <row r="241">
          <cell r="A241" t="str">
            <v>TD06C01</v>
          </cell>
          <cell r="C241" t="str">
            <v>FF06C schedule_type selection invalid</v>
          </cell>
          <cell r="H241">
            <v>1</v>
          </cell>
        </row>
        <row r="242">
          <cell r="A242" t="str">
            <v>TD06I01</v>
          </cell>
          <cell r="C242" t="str">
            <v>FF06I budget_units not aligned w/ FF04AF_BAC</v>
          </cell>
          <cell r="H242">
            <v>1</v>
          </cell>
        </row>
        <row r="243">
          <cell r="A243" t="str">
            <v>TD070000</v>
          </cell>
          <cell r="C243" t="str">
            <v>FF07 records w/ missing data</v>
          </cell>
          <cell r="H243">
            <v>1</v>
          </cell>
        </row>
        <row r="244">
          <cell r="A244" t="str">
            <v>TD080000</v>
          </cell>
          <cell r="C244" t="str">
            <v>FF08 records w/ missing data</v>
          </cell>
          <cell r="H244">
            <v>1</v>
          </cell>
        </row>
        <row r="245">
          <cell r="A245" t="str">
            <v>TD08C01</v>
          </cell>
          <cell r="C245" t="str">
            <v>FF08C CA/WBS SPAE not rolled up</v>
          </cell>
          <cell r="H245">
            <v>1</v>
          </cell>
        </row>
        <row r="246">
          <cell r="A246" t="str">
            <v>TD090000</v>
          </cell>
          <cell r="C246" t="str">
            <v>FF09 records w/ missing data</v>
          </cell>
          <cell r="H246">
            <v>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 lookup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 lookup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 lookup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 lookup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 lookup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 lookup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 lookup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 looku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0"/>
  <sheetViews>
    <sheetView tabSelected="1" zoomScale="70" zoomScaleNormal="7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7" sqref="A7"/>
    </sheetView>
  </sheetViews>
  <sheetFormatPr defaultColWidth="9.140625" defaultRowHeight="16.5" x14ac:dyDescent="0.25"/>
  <cols>
    <col min="1" max="1" width="43.28515625" style="75" customWidth="1"/>
    <col min="2" max="2" width="17.140625" style="92" customWidth="1"/>
    <col min="3" max="3" width="20" style="88" customWidth="1"/>
    <col min="4" max="5" width="12.7109375" style="26" customWidth="1"/>
    <col min="6" max="6" width="16" style="26" customWidth="1"/>
    <col min="7" max="7" width="11.5703125" style="26" customWidth="1"/>
    <col min="8" max="10" width="10.28515625" style="26" customWidth="1"/>
    <col min="11" max="11" width="1.7109375" style="55" customWidth="1"/>
    <col min="12" max="14" width="10.28515625" style="1" customWidth="1"/>
    <col min="15" max="15" width="11.7109375" style="1" customWidth="1"/>
    <col min="16" max="16" width="11.140625" style="1" customWidth="1"/>
    <col min="17" max="17" width="14.42578125" style="1" customWidth="1"/>
    <col min="18" max="18" width="21.42578125" style="1" customWidth="1"/>
    <col min="19" max="19" width="77" style="28" customWidth="1"/>
    <col min="20" max="16384" width="9.140625" style="1"/>
  </cols>
  <sheetData>
    <row r="1" spans="1:19" ht="33" customHeight="1" x14ac:dyDescent="0.25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5"/>
    </row>
    <row r="2" spans="1:19" x14ac:dyDescent="0.25">
      <c r="A2" s="2"/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105" t="s">
        <v>13</v>
      </c>
      <c r="Q2" s="105"/>
      <c r="R2" s="5" t="s">
        <v>16</v>
      </c>
      <c r="S2" s="6"/>
    </row>
    <row r="3" spans="1:19" x14ac:dyDescent="0.25">
      <c r="A3" s="8"/>
      <c r="B3" s="9"/>
      <c r="C3" s="9"/>
      <c r="D3" s="10"/>
      <c r="E3" s="10"/>
      <c r="F3" s="10"/>
      <c r="G3" s="10"/>
      <c r="H3" s="10"/>
      <c r="I3" s="10"/>
      <c r="J3" s="10"/>
      <c r="K3" s="10"/>
      <c r="L3" s="38" t="s">
        <v>20</v>
      </c>
      <c r="M3" s="38" t="s">
        <v>20</v>
      </c>
      <c r="N3" s="38" t="s">
        <v>20</v>
      </c>
      <c r="O3" s="38" t="s">
        <v>20</v>
      </c>
      <c r="P3" s="106" t="s">
        <v>14</v>
      </c>
      <c r="Q3" s="106"/>
      <c r="R3" s="11" t="s">
        <v>17</v>
      </c>
      <c r="S3" s="12"/>
    </row>
    <row r="4" spans="1:19" x14ac:dyDescent="0.25">
      <c r="A4" s="13"/>
      <c r="B4" s="14"/>
      <c r="C4" s="14"/>
      <c r="D4" s="15"/>
      <c r="E4" s="15"/>
      <c r="F4" s="16"/>
      <c r="G4" s="16" t="s">
        <v>9</v>
      </c>
      <c r="H4" s="96" t="s">
        <v>455</v>
      </c>
      <c r="I4" s="97"/>
      <c r="J4" s="98"/>
      <c r="K4" s="76"/>
      <c r="L4" s="83">
        <v>44246</v>
      </c>
      <c r="M4" s="83">
        <v>44274</v>
      </c>
      <c r="N4" s="83">
        <v>44308</v>
      </c>
      <c r="O4" s="17" t="s">
        <v>10</v>
      </c>
      <c r="P4" s="107" t="s">
        <v>11</v>
      </c>
      <c r="Q4" s="107"/>
      <c r="R4" s="18" t="s">
        <v>15</v>
      </c>
      <c r="S4" s="19"/>
    </row>
    <row r="5" spans="1:19" ht="15.95" customHeight="1" x14ac:dyDescent="0.3">
      <c r="A5" s="20" t="s">
        <v>2</v>
      </c>
      <c r="B5" s="20" t="s">
        <v>451</v>
      </c>
      <c r="C5" s="21" t="s">
        <v>5</v>
      </c>
      <c r="D5" s="21" t="s">
        <v>0</v>
      </c>
      <c r="E5" s="21" t="s">
        <v>463</v>
      </c>
      <c r="F5" s="21" t="s">
        <v>6</v>
      </c>
      <c r="G5" s="21" t="s">
        <v>1</v>
      </c>
      <c r="H5" s="47">
        <v>44217</v>
      </c>
      <c r="I5" s="47">
        <v>44248</v>
      </c>
      <c r="J5" s="47">
        <v>44276</v>
      </c>
      <c r="K5" s="77"/>
      <c r="L5" s="22">
        <v>44217</v>
      </c>
      <c r="M5" s="22">
        <v>44248</v>
      </c>
      <c r="N5" s="22">
        <v>44276</v>
      </c>
      <c r="O5" s="22">
        <v>44307</v>
      </c>
      <c r="P5" s="21" t="s">
        <v>7</v>
      </c>
      <c r="Q5" s="21" t="s">
        <v>8</v>
      </c>
      <c r="R5" s="21" t="s">
        <v>19</v>
      </c>
      <c r="S5" s="23" t="s">
        <v>18</v>
      </c>
    </row>
    <row r="6" spans="1:19" ht="15.95" customHeight="1" x14ac:dyDescent="0.3">
      <c r="A6" s="33" t="s">
        <v>232</v>
      </c>
      <c r="B6" s="89"/>
      <c r="C6" s="33" t="s">
        <v>223</v>
      </c>
      <c r="D6" s="24">
        <v>1</v>
      </c>
      <c r="E6" s="71" t="s">
        <v>464</v>
      </c>
      <c r="F6" s="25" t="s">
        <v>248</v>
      </c>
      <c r="G6" s="26" t="s">
        <v>12</v>
      </c>
      <c r="H6" s="7" t="s">
        <v>452</v>
      </c>
      <c r="I6" s="7" t="str">
        <f>IFERROR(VLOOKUP(F6,#REF!,14,FALSE),"NA")</f>
        <v>NA</v>
      </c>
      <c r="J6" s="7" t="str">
        <f>IFERROR(VLOOKUP(F6,#REF!,20,FALSE),"NA")</f>
        <v>NA</v>
      </c>
      <c r="K6" s="78"/>
      <c r="L6" s="70" t="s">
        <v>3</v>
      </c>
      <c r="M6" s="70" t="s">
        <v>4</v>
      </c>
      <c r="N6" s="70" t="s">
        <v>4</v>
      </c>
      <c r="O6" s="70" t="s">
        <v>3</v>
      </c>
      <c r="P6" s="70">
        <v>3</v>
      </c>
      <c r="Q6" s="70">
        <v>5</v>
      </c>
      <c r="R6" s="27"/>
      <c r="S6" s="56" t="s">
        <v>520</v>
      </c>
    </row>
    <row r="7" spans="1:19" ht="15.95" customHeight="1" x14ac:dyDescent="0.3">
      <c r="A7" s="84" t="s">
        <v>22</v>
      </c>
      <c r="B7" s="90"/>
      <c r="C7" s="86" t="s">
        <v>223</v>
      </c>
      <c r="D7" s="24">
        <v>1</v>
      </c>
      <c r="E7" s="71" t="s">
        <v>464</v>
      </c>
      <c r="F7" s="25" t="s">
        <v>249</v>
      </c>
      <c r="G7" s="26" t="s">
        <v>12</v>
      </c>
      <c r="H7" s="7"/>
      <c r="I7" s="7"/>
      <c r="J7" s="7"/>
      <c r="K7" s="78"/>
      <c r="L7" s="70"/>
      <c r="M7" s="70"/>
      <c r="N7" s="70"/>
      <c r="O7" s="70"/>
      <c r="P7" s="70"/>
      <c r="Q7" s="70"/>
      <c r="R7" s="27"/>
      <c r="S7" s="57"/>
    </row>
    <row r="8" spans="1:19" ht="15.95" customHeight="1" x14ac:dyDescent="0.3">
      <c r="A8" s="84" t="s">
        <v>23</v>
      </c>
      <c r="B8" s="90"/>
      <c r="C8" s="86" t="s">
        <v>223</v>
      </c>
      <c r="D8" s="24">
        <v>1</v>
      </c>
      <c r="E8" s="71" t="s">
        <v>464</v>
      </c>
      <c r="F8" s="25" t="s">
        <v>250</v>
      </c>
      <c r="G8" s="26" t="s">
        <v>12</v>
      </c>
      <c r="H8" s="7"/>
      <c r="I8" s="7"/>
      <c r="J8" s="7"/>
      <c r="K8" s="78"/>
      <c r="L8" s="70"/>
      <c r="M8" s="70"/>
      <c r="N8" s="70"/>
      <c r="O8" s="70"/>
      <c r="P8" s="70"/>
      <c r="Q8" s="70"/>
      <c r="R8" s="27"/>
      <c r="S8" s="56"/>
    </row>
    <row r="9" spans="1:19" ht="15.95" customHeight="1" x14ac:dyDescent="0.3">
      <c r="A9" s="84" t="s">
        <v>233</v>
      </c>
      <c r="B9" s="90"/>
      <c r="C9" s="86" t="s">
        <v>223</v>
      </c>
      <c r="D9" s="24">
        <v>1</v>
      </c>
      <c r="E9" s="71" t="s">
        <v>464</v>
      </c>
      <c r="F9" s="25" t="s">
        <v>251</v>
      </c>
      <c r="G9" s="26" t="s">
        <v>12</v>
      </c>
      <c r="H9" s="7"/>
      <c r="I9" s="7"/>
      <c r="J9" s="7"/>
      <c r="K9" s="78"/>
      <c r="L9" s="70"/>
      <c r="M9" s="70"/>
      <c r="N9" s="70"/>
      <c r="O9" s="70"/>
      <c r="P9" s="70"/>
      <c r="Q9" s="70"/>
      <c r="R9" s="27"/>
      <c r="S9" s="57"/>
    </row>
    <row r="10" spans="1:19" ht="15.95" customHeight="1" x14ac:dyDescent="0.3">
      <c r="A10" s="84" t="s">
        <v>234</v>
      </c>
      <c r="B10" s="90"/>
      <c r="C10" s="86" t="s">
        <v>223</v>
      </c>
      <c r="D10" s="24">
        <v>1</v>
      </c>
      <c r="E10" s="71" t="s">
        <v>465</v>
      </c>
      <c r="F10" s="25" t="s">
        <v>252</v>
      </c>
      <c r="G10" s="26" t="s">
        <v>12</v>
      </c>
      <c r="H10" s="7"/>
      <c r="I10" s="7"/>
      <c r="J10" s="7"/>
      <c r="K10" s="78"/>
      <c r="L10" s="70"/>
      <c r="M10" s="70"/>
      <c r="N10" s="70"/>
      <c r="O10" s="70"/>
      <c r="P10" s="70"/>
      <c r="Q10" s="70"/>
      <c r="R10" s="27"/>
      <c r="S10" s="56"/>
    </row>
    <row r="11" spans="1:19" ht="15.95" customHeight="1" x14ac:dyDescent="0.3">
      <c r="A11" s="84" t="s">
        <v>25</v>
      </c>
      <c r="B11" s="90"/>
      <c r="C11" s="86" t="s">
        <v>223</v>
      </c>
      <c r="D11" s="24">
        <v>1</v>
      </c>
      <c r="E11" s="71" t="s">
        <v>465</v>
      </c>
      <c r="F11" s="25" t="s">
        <v>253</v>
      </c>
      <c r="G11" s="26" t="s">
        <v>12</v>
      </c>
      <c r="H11" s="7"/>
      <c r="I11" s="7"/>
      <c r="J11" s="7"/>
      <c r="K11" s="78"/>
      <c r="L11" s="70"/>
      <c r="M11" s="70"/>
      <c r="N11" s="70"/>
      <c r="O11" s="70"/>
      <c r="P11" s="70"/>
      <c r="Q11" s="70"/>
      <c r="R11" s="27"/>
      <c r="S11" s="56"/>
    </row>
    <row r="12" spans="1:19" ht="15.95" customHeight="1" x14ac:dyDescent="0.3">
      <c r="A12" s="84" t="s">
        <v>26</v>
      </c>
      <c r="B12" s="90"/>
      <c r="C12" s="86" t="s">
        <v>223</v>
      </c>
      <c r="D12" s="24">
        <v>1</v>
      </c>
      <c r="E12" s="71" t="s">
        <v>465</v>
      </c>
      <c r="F12" s="25" t="s">
        <v>254</v>
      </c>
      <c r="G12" s="26" t="s">
        <v>12</v>
      </c>
      <c r="H12" s="7"/>
      <c r="I12" s="7"/>
      <c r="J12" s="7"/>
      <c r="K12" s="78"/>
      <c r="L12" s="70"/>
      <c r="M12" s="70"/>
      <c r="N12" s="70"/>
      <c r="O12" s="70"/>
      <c r="P12" s="70"/>
      <c r="Q12" s="70"/>
      <c r="R12" s="27"/>
      <c r="S12" s="29"/>
    </row>
    <row r="13" spans="1:19" ht="15.95" customHeight="1" x14ac:dyDescent="0.3">
      <c r="A13" s="84" t="s">
        <v>28</v>
      </c>
      <c r="B13" s="90"/>
      <c r="C13" s="86" t="s">
        <v>223</v>
      </c>
      <c r="D13" s="24">
        <v>2</v>
      </c>
      <c r="E13" s="71" t="s">
        <v>466</v>
      </c>
      <c r="F13" s="25" t="s">
        <v>255</v>
      </c>
      <c r="G13" s="26" t="s">
        <v>12</v>
      </c>
      <c r="H13" s="7"/>
      <c r="I13" s="7"/>
      <c r="J13" s="7"/>
      <c r="K13" s="78"/>
      <c r="L13" s="70"/>
      <c r="M13" s="70"/>
      <c r="N13" s="70"/>
      <c r="O13" s="70"/>
      <c r="P13" s="70"/>
      <c r="Q13" s="70"/>
      <c r="R13" s="27"/>
      <c r="S13" s="56"/>
    </row>
    <row r="14" spans="1:19" ht="15.95" customHeight="1" x14ac:dyDescent="0.3">
      <c r="A14" s="84" t="s">
        <v>30</v>
      </c>
      <c r="B14" s="90"/>
      <c r="C14" s="86" t="s">
        <v>223</v>
      </c>
      <c r="D14" s="24">
        <v>3</v>
      </c>
      <c r="E14" s="71" t="s">
        <v>467</v>
      </c>
      <c r="F14" s="25" t="s">
        <v>256</v>
      </c>
      <c r="G14" s="26" t="s">
        <v>12</v>
      </c>
      <c r="H14" s="7"/>
      <c r="I14" s="7"/>
      <c r="J14" s="7"/>
      <c r="K14" s="78"/>
      <c r="L14" s="70"/>
      <c r="M14" s="70"/>
      <c r="N14" s="70"/>
      <c r="O14" s="70"/>
      <c r="P14" s="70"/>
      <c r="Q14" s="70"/>
      <c r="R14" s="27"/>
      <c r="S14" s="56"/>
    </row>
    <row r="15" spans="1:19" ht="15.95" customHeight="1" x14ac:dyDescent="0.3">
      <c r="A15" s="84" t="s">
        <v>31</v>
      </c>
      <c r="B15" s="90"/>
      <c r="C15" s="86" t="s">
        <v>223</v>
      </c>
      <c r="D15" s="24">
        <v>3</v>
      </c>
      <c r="E15" s="71" t="s">
        <v>467</v>
      </c>
      <c r="F15" s="25" t="s">
        <v>257</v>
      </c>
      <c r="G15" s="26" t="s">
        <v>12</v>
      </c>
      <c r="H15" s="7"/>
      <c r="I15" s="7"/>
      <c r="J15" s="7"/>
      <c r="K15" s="78"/>
      <c r="L15" s="70"/>
      <c r="M15" s="70"/>
      <c r="N15" s="70"/>
      <c r="O15" s="70"/>
      <c r="P15" s="70"/>
      <c r="Q15" s="70"/>
      <c r="R15" s="27"/>
      <c r="S15" s="56"/>
    </row>
    <row r="16" spans="1:19" ht="15.95" customHeight="1" x14ac:dyDescent="0.3">
      <c r="A16" s="84" t="s">
        <v>32</v>
      </c>
      <c r="B16" s="90"/>
      <c r="C16" s="86" t="s">
        <v>223</v>
      </c>
      <c r="D16" s="24">
        <v>3</v>
      </c>
      <c r="E16" s="71" t="s">
        <v>467</v>
      </c>
      <c r="F16" s="25" t="s">
        <v>258</v>
      </c>
      <c r="G16" s="26" t="s">
        <v>12</v>
      </c>
      <c r="H16" s="7"/>
      <c r="I16" s="7"/>
      <c r="J16" s="7"/>
      <c r="K16" s="78"/>
      <c r="L16" s="70"/>
      <c r="M16" s="70"/>
      <c r="N16" s="70"/>
      <c r="O16" s="70"/>
      <c r="P16" s="70"/>
      <c r="Q16" s="70"/>
      <c r="R16" s="27"/>
      <c r="S16" s="56"/>
    </row>
    <row r="17" spans="1:19" ht="15.95" customHeight="1" x14ac:dyDescent="0.3">
      <c r="A17" s="84" t="s">
        <v>33</v>
      </c>
      <c r="B17" s="90"/>
      <c r="C17" s="86" t="s">
        <v>223</v>
      </c>
      <c r="D17" s="24">
        <v>3</v>
      </c>
      <c r="E17" s="71" t="s">
        <v>467</v>
      </c>
      <c r="F17" s="25" t="s">
        <v>259</v>
      </c>
      <c r="G17" s="26" t="s">
        <v>12</v>
      </c>
      <c r="H17" s="7"/>
      <c r="I17" s="7"/>
      <c r="J17" s="7"/>
      <c r="K17" s="78"/>
      <c r="L17" s="70"/>
      <c r="M17" s="70"/>
      <c r="N17" s="70"/>
      <c r="O17" s="70"/>
      <c r="P17" s="70"/>
      <c r="Q17" s="70"/>
      <c r="R17" s="27"/>
      <c r="S17" s="56"/>
    </row>
    <row r="18" spans="1:19" ht="15.95" customHeight="1" x14ac:dyDescent="0.3">
      <c r="A18" s="84" t="s">
        <v>34</v>
      </c>
      <c r="B18" s="90"/>
      <c r="C18" s="86" t="s">
        <v>223</v>
      </c>
      <c r="D18" s="24">
        <v>3</v>
      </c>
      <c r="E18" s="71" t="s">
        <v>467</v>
      </c>
      <c r="F18" s="25" t="s">
        <v>260</v>
      </c>
      <c r="G18" s="26" t="s">
        <v>12</v>
      </c>
      <c r="H18" s="7"/>
      <c r="I18" s="7"/>
      <c r="J18" s="7"/>
      <c r="K18" s="78"/>
      <c r="L18" s="70"/>
      <c r="M18" s="70"/>
      <c r="N18" s="70"/>
      <c r="O18" s="70"/>
      <c r="P18" s="70"/>
      <c r="Q18" s="70"/>
      <c r="R18" s="27"/>
      <c r="S18" s="56"/>
    </row>
    <row r="19" spans="1:19" ht="15.95" customHeight="1" x14ac:dyDescent="0.3">
      <c r="A19" s="84" t="s">
        <v>35</v>
      </c>
      <c r="B19" s="90"/>
      <c r="C19" s="86" t="s">
        <v>223</v>
      </c>
      <c r="D19" s="24">
        <v>3</v>
      </c>
      <c r="E19" s="71" t="s">
        <v>467</v>
      </c>
      <c r="F19" s="25" t="s">
        <v>261</v>
      </c>
      <c r="G19" s="26" t="s">
        <v>12</v>
      </c>
      <c r="H19" s="7"/>
      <c r="I19" s="7"/>
      <c r="J19" s="7"/>
      <c r="K19" s="78"/>
      <c r="L19" s="70"/>
      <c r="M19" s="70"/>
      <c r="N19" s="70"/>
      <c r="O19" s="70"/>
      <c r="P19" s="70"/>
      <c r="Q19" s="70"/>
      <c r="R19" s="27"/>
      <c r="S19" s="56"/>
    </row>
    <row r="20" spans="1:19" ht="15.95" customHeight="1" x14ac:dyDescent="0.3">
      <c r="A20" s="84" t="s">
        <v>36</v>
      </c>
      <c r="B20" s="90"/>
      <c r="C20" s="86" t="s">
        <v>223</v>
      </c>
      <c r="D20" s="24">
        <v>3</v>
      </c>
      <c r="E20" s="71" t="s">
        <v>467</v>
      </c>
      <c r="F20" s="25" t="s">
        <v>262</v>
      </c>
      <c r="G20" s="26" t="s">
        <v>12</v>
      </c>
      <c r="H20" s="7"/>
      <c r="I20" s="7"/>
      <c r="J20" s="7"/>
      <c r="K20" s="78"/>
      <c r="L20" s="70"/>
      <c r="M20" s="70"/>
      <c r="N20" s="70"/>
      <c r="O20" s="70"/>
      <c r="P20" s="70"/>
      <c r="Q20" s="70"/>
      <c r="R20" s="27"/>
      <c r="S20" s="56"/>
    </row>
    <row r="21" spans="1:19" ht="15.95" customHeight="1" x14ac:dyDescent="0.3">
      <c r="A21" s="84" t="s">
        <v>37</v>
      </c>
      <c r="B21" s="90"/>
      <c r="C21" s="86" t="s">
        <v>223</v>
      </c>
      <c r="D21" s="24">
        <v>3</v>
      </c>
      <c r="E21" s="71" t="s">
        <v>467</v>
      </c>
      <c r="F21" s="25" t="s">
        <v>263</v>
      </c>
      <c r="G21" s="26" t="s">
        <v>12</v>
      </c>
      <c r="H21" s="7"/>
      <c r="I21" s="7"/>
      <c r="J21" s="7"/>
      <c r="K21" s="78"/>
      <c r="L21" s="70"/>
      <c r="M21" s="70"/>
      <c r="N21" s="70"/>
      <c r="O21" s="70"/>
      <c r="P21" s="70"/>
      <c r="Q21" s="70"/>
      <c r="R21" s="27"/>
      <c r="S21" s="56"/>
    </row>
    <row r="22" spans="1:19" ht="15.95" customHeight="1" x14ac:dyDescent="0.3">
      <c r="A22" s="84" t="s">
        <v>38</v>
      </c>
      <c r="B22" s="90"/>
      <c r="C22" s="86" t="s">
        <v>223</v>
      </c>
      <c r="D22" s="24">
        <v>3</v>
      </c>
      <c r="E22" s="71" t="s">
        <v>467</v>
      </c>
      <c r="F22" s="25" t="s">
        <v>264</v>
      </c>
      <c r="G22" s="26" t="s">
        <v>12</v>
      </c>
      <c r="H22" s="7"/>
      <c r="I22" s="7"/>
      <c r="J22" s="7"/>
      <c r="K22" s="78"/>
      <c r="L22" s="70"/>
      <c r="M22" s="70"/>
      <c r="N22" s="70"/>
      <c r="O22" s="70"/>
      <c r="P22" s="70"/>
      <c r="Q22" s="70"/>
      <c r="R22" s="27"/>
      <c r="S22" s="56"/>
    </row>
    <row r="23" spans="1:19" s="30" customFormat="1" ht="15.95" customHeight="1" x14ac:dyDescent="0.3">
      <c r="A23" s="84" t="s">
        <v>51</v>
      </c>
      <c r="B23" s="90"/>
      <c r="C23" s="86" t="s">
        <v>223</v>
      </c>
      <c r="D23" s="24">
        <v>3</v>
      </c>
      <c r="E23" s="71" t="s">
        <v>467</v>
      </c>
      <c r="F23" s="25" t="s">
        <v>265</v>
      </c>
      <c r="G23" s="26" t="s">
        <v>12</v>
      </c>
      <c r="H23" s="7"/>
      <c r="I23" s="7"/>
      <c r="J23" s="7"/>
      <c r="K23" s="78"/>
      <c r="L23" s="70"/>
      <c r="M23" s="70"/>
      <c r="N23" s="70"/>
      <c r="O23" s="70"/>
      <c r="P23" s="70"/>
      <c r="Q23" s="70"/>
      <c r="R23" s="27"/>
      <c r="S23" s="56"/>
    </row>
    <row r="24" spans="1:19" ht="15.95" customHeight="1" x14ac:dyDescent="0.3">
      <c r="A24" s="84" t="s">
        <v>24</v>
      </c>
      <c r="B24" s="90"/>
      <c r="C24" s="86" t="s">
        <v>223</v>
      </c>
      <c r="D24" s="24">
        <v>5</v>
      </c>
      <c r="E24" s="71" t="s">
        <v>468</v>
      </c>
      <c r="F24" s="31" t="s">
        <v>266</v>
      </c>
      <c r="G24" s="26" t="s">
        <v>12</v>
      </c>
      <c r="H24" s="7"/>
      <c r="I24" s="7"/>
      <c r="J24" s="7"/>
      <c r="K24" s="78"/>
      <c r="L24" s="70"/>
      <c r="M24" s="70"/>
      <c r="N24" s="70"/>
      <c r="O24" s="70"/>
      <c r="P24" s="70"/>
      <c r="Q24" s="70"/>
      <c r="R24" s="27"/>
      <c r="S24" s="56"/>
    </row>
    <row r="25" spans="1:19" ht="15.95" customHeight="1" x14ac:dyDescent="0.3">
      <c r="A25" s="84" t="s">
        <v>43</v>
      </c>
      <c r="B25" s="90"/>
      <c r="C25" s="86" t="s">
        <v>223</v>
      </c>
      <c r="D25" s="24">
        <v>5</v>
      </c>
      <c r="E25" s="71" t="s">
        <v>468</v>
      </c>
      <c r="F25" s="32" t="s">
        <v>267</v>
      </c>
      <c r="G25" s="26" t="s">
        <v>12</v>
      </c>
      <c r="H25" s="7"/>
      <c r="I25" s="7"/>
      <c r="J25" s="7"/>
      <c r="K25" s="78"/>
      <c r="L25" s="70"/>
      <c r="M25" s="70"/>
      <c r="N25" s="70"/>
      <c r="O25" s="70"/>
      <c r="P25" s="70"/>
      <c r="Q25" s="70"/>
      <c r="R25" s="27"/>
      <c r="S25" s="56"/>
    </row>
    <row r="26" spans="1:19" s="30" customFormat="1" ht="15.95" customHeight="1" x14ac:dyDescent="0.3">
      <c r="A26" s="84" t="s">
        <v>44</v>
      </c>
      <c r="B26" s="90"/>
      <c r="C26" s="86" t="s">
        <v>223</v>
      </c>
      <c r="D26" s="24">
        <v>5</v>
      </c>
      <c r="E26" s="71" t="s">
        <v>468</v>
      </c>
      <c r="F26" s="32" t="s">
        <v>268</v>
      </c>
      <c r="G26" s="26" t="s">
        <v>12</v>
      </c>
      <c r="H26" s="7"/>
      <c r="I26" s="7"/>
      <c r="J26" s="7"/>
      <c r="K26" s="78"/>
      <c r="L26" s="70"/>
      <c r="M26" s="70"/>
      <c r="N26" s="70"/>
      <c r="O26" s="70"/>
      <c r="P26" s="70"/>
      <c r="Q26" s="70"/>
      <c r="R26" s="27"/>
      <c r="S26" s="56"/>
    </row>
    <row r="27" spans="1:19" s="30" customFormat="1" ht="15.95" customHeight="1" x14ac:dyDescent="0.3">
      <c r="A27" s="84" t="s">
        <v>45</v>
      </c>
      <c r="B27" s="90"/>
      <c r="C27" s="86" t="s">
        <v>223</v>
      </c>
      <c r="D27" s="24">
        <v>5</v>
      </c>
      <c r="E27" s="71" t="s">
        <v>468</v>
      </c>
      <c r="F27" s="32" t="s">
        <v>269</v>
      </c>
      <c r="G27" s="26" t="s">
        <v>12</v>
      </c>
      <c r="H27" s="7"/>
      <c r="I27" s="7"/>
      <c r="J27" s="7"/>
      <c r="K27" s="78"/>
      <c r="L27" s="70"/>
      <c r="M27" s="70"/>
      <c r="N27" s="70"/>
      <c r="O27" s="70"/>
      <c r="P27" s="70"/>
      <c r="Q27" s="70"/>
      <c r="R27" s="27"/>
      <c r="S27" s="56"/>
    </row>
    <row r="28" spans="1:19" s="30" customFormat="1" ht="15.95" customHeight="1" x14ac:dyDescent="0.3">
      <c r="A28" s="84" t="s">
        <v>46</v>
      </c>
      <c r="B28" s="90"/>
      <c r="C28" s="86" t="s">
        <v>223</v>
      </c>
      <c r="D28" s="24">
        <v>5</v>
      </c>
      <c r="E28" s="71" t="s">
        <v>468</v>
      </c>
      <c r="F28" s="32" t="s">
        <v>270</v>
      </c>
      <c r="G28" s="26" t="s">
        <v>12</v>
      </c>
      <c r="H28" s="7"/>
      <c r="I28" s="7"/>
      <c r="J28" s="7"/>
      <c r="K28" s="78"/>
      <c r="L28" s="70"/>
      <c r="M28" s="70"/>
      <c r="N28" s="70"/>
      <c r="O28" s="70"/>
      <c r="P28" s="70"/>
      <c r="Q28" s="70"/>
      <c r="R28" s="27"/>
      <c r="S28" s="56"/>
    </row>
    <row r="29" spans="1:19" s="30" customFormat="1" ht="15.95" customHeight="1" x14ac:dyDescent="0.3">
      <c r="A29" s="84" t="s">
        <v>47</v>
      </c>
      <c r="B29" s="90"/>
      <c r="C29" s="86" t="s">
        <v>223</v>
      </c>
      <c r="D29" s="24">
        <v>5</v>
      </c>
      <c r="E29" s="71" t="s">
        <v>468</v>
      </c>
      <c r="F29" s="25" t="s">
        <v>271</v>
      </c>
      <c r="G29" s="26" t="s">
        <v>12</v>
      </c>
      <c r="H29" s="7"/>
      <c r="I29" s="7"/>
      <c r="J29" s="7"/>
      <c r="K29" s="78"/>
      <c r="L29" s="70"/>
      <c r="M29" s="70"/>
      <c r="N29" s="70"/>
      <c r="O29" s="70"/>
      <c r="P29" s="70"/>
      <c r="Q29" s="70"/>
      <c r="R29" s="27"/>
      <c r="S29" s="56"/>
    </row>
    <row r="30" spans="1:19" ht="15.95" customHeight="1" x14ac:dyDescent="0.3">
      <c r="A30" s="84" t="s">
        <v>48</v>
      </c>
      <c r="B30" s="90"/>
      <c r="C30" s="86" t="s">
        <v>223</v>
      </c>
      <c r="D30" s="24">
        <v>5</v>
      </c>
      <c r="E30" s="71" t="s">
        <v>468</v>
      </c>
      <c r="F30" s="25" t="s">
        <v>272</v>
      </c>
      <c r="G30" s="26" t="s">
        <v>12</v>
      </c>
      <c r="H30" s="7"/>
      <c r="I30" s="7"/>
      <c r="J30" s="7"/>
      <c r="K30" s="78"/>
      <c r="L30" s="70"/>
      <c r="M30" s="70"/>
      <c r="N30" s="70"/>
      <c r="O30" s="70"/>
      <c r="P30" s="70"/>
      <c r="Q30" s="70"/>
      <c r="R30" s="27"/>
      <c r="S30" s="56"/>
    </row>
    <row r="31" spans="1:19" ht="15.95" customHeight="1" x14ac:dyDescent="0.3">
      <c r="A31" s="84" t="s">
        <v>49</v>
      </c>
      <c r="B31" s="90"/>
      <c r="C31" s="86" t="s">
        <v>228</v>
      </c>
      <c r="D31" s="24">
        <v>6</v>
      </c>
      <c r="E31" s="71" t="s">
        <v>469</v>
      </c>
      <c r="F31" s="25" t="s">
        <v>273</v>
      </c>
      <c r="G31" s="26" t="s">
        <v>12</v>
      </c>
      <c r="H31" s="7"/>
      <c r="I31" s="7"/>
      <c r="J31" s="7"/>
      <c r="K31" s="78"/>
      <c r="L31" s="70"/>
      <c r="M31" s="70"/>
      <c r="N31" s="70"/>
      <c r="O31" s="70"/>
      <c r="P31" s="70"/>
      <c r="Q31" s="70"/>
      <c r="R31" s="27"/>
      <c r="S31" s="57"/>
    </row>
    <row r="32" spans="1:19" ht="15.95" customHeight="1" x14ac:dyDescent="0.3">
      <c r="A32" s="84" t="s">
        <v>50</v>
      </c>
      <c r="B32" s="90"/>
      <c r="C32" s="86" t="s">
        <v>228</v>
      </c>
      <c r="D32" s="24">
        <v>6</v>
      </c>
      <c r="E32" s="71" t="s">
        <v>469</v>
      </c>
      <c r="F32" s="25" t="s">
        <v>274</v>
      </c>
      <c r="G32" s="26" t="s">
        <v>12</v>
      </c>
      <c r="H32" s="7"/>
      <c r="I32" s="7"/>
      <c r="J32" s="7"/>
      <c r="K32" s="78"/>
      <c r="L32" s="70"/>
      <c r="M32" s="70"/>
      <c r="N32" s="70"/>
      <c r="O32" s="70"/>
      <c r="P32" s="70"/>
      <c r="Q32" s="70"/>
      <c r="R32" s="27"/>
      <c r="S32" s="70"/>
    </row>
    <row r="33" spans="1:19" s="30" customFormat="1" ht="15.95" customHeight="1" x14ac:dyDescent="0.3">
      <c r="A33" s="84" t="s">
        <v>52</v>
      </c>
      <c r="B33" s="90"/>
      <c r="C33" s="86" t="s">
        <v>228</v>
      </c>
      <c r="D33" s="24">
        <v>6</v>
      </c>
      <c r="E33" s="71" t="s">
        <v>470</v>
      </c>
      <c r="F33" s="25" t="s">
        <v>275</v>
      </c>
      <c r="G33" s="26" t="s">
        <v>12</v>
      </c>
      <c r="H33" s="7"/>
      <c r="I33" s="7"/>
      <c r="J33" s="7"/>
      <c r="K33" s="78"/>
      <c r="L33" s="70"/>
      <c r="M33" s="70"/>
      <c r="N33" s="70"/>
      <c r="O33" s="70"/>
      <c r="P33" s="70"/>
      <c r="Q33" s="70"/>
      <c r="R33" s="27"/>
      <c r="S33" s="57"/>
    </row>
    <row r="34" spans="1:19" ht="15.95" customHeight="1" x14ac:dyDescent="0.3">
      <c r="A34" s="84" t="s">
        <v>53</v>
      </c>
      <c r="B34" s="90"/>
      <c r="C34" s="86" t="s">
        <v>228</v>
      </c>
      <c r="D34" s="24">
        <v>6</v>
      </c>
      <c r="E34" s="71" t="s">
        <v>470</v>
      </c>
      <c r="F34" s="25" t="s">
        <v>276</v>
      </c>
      <c r="G34" s="26" t="s">
        <v>12</v>
      </c>
      <c r="H34" s="7"/>
      <c r="I34" s="7"/>
      <c r="J34" s="7"/>
      <c r="K34" s="78"/>
      <c r="L34" s="70"/>
      <c r="M34" s="70"/>
      <c r="N34" s="70"/>
      <c r="O34" s="70"/>
      <c r="P34" s="70"/>
      <c r="Q34" s="70"/>
      <c r="R34" s="27"/>
      <c r="S34" s="56"/>
    </row>
    <row r="35" spans="1:19" ht="15.95" customHeight="1" x14ac:dyDescent="0.3">
      <c r="A35" s="84" t="s">
        <v>54</v>
      </c>
      <c r="B35" s="90"/>
      <c r="C35" s="86" t="s">
        <v>228</v>
      </c>
      <c r="D35" s="24">
        <v>6</v>
      </c>
      <c r="E35" s="71" t="s">
        <v>470</v>
      </c>
      <c r="F35" s="25" t="s">
        <v>277</v>
      </c>
      <c r="G35" s="25" t="s">
        <v>12</v>
      </c>
      <c r="H35" s="7"/>
      <c r="I35" s="7"/>
      <c r="J35" s="7"/>
      <c r="K35" s="78"/>
      <c r="L35" s="70"/>
      <c r="M35" s="70"/>
      <c r="N35" s="70"/>
      <c r="O35" s="70"/>
      <c r="P35" s="70"/>
      <c r="Q35" s="70"/>
      <c r="R35" s="27"/>
      <c r="S35" s="56"/>
    </row>
    <row r="36" spans="1:19" s="30" customFormat="1" ht="15.95" customHeight="1" x14ac:dyDescent="0.3">
      <c r="A36" s="84" t="s">
        <v>55</v>
      </c>
      <c r="B36" s="90"/>
      <c r="C36" s="86" t="s">
        <v>228</v>
      </c>
      <c r="D36" s="24">
        <v>6</v>
      </c>
      <c r="E36" s="71" t="s">
        <v>470</v>
      </c>
      <c r="F36" s="25" t="s">
        <v>278</v>
      </c>
      <c r="G36" s="25" t="s">
        <v>12</v>
      </c>
      <c r="H36" s="7"/>
      <c r="I36" s="7"/>
      <c r="J36" s="7"/>
      <c r="K36" s="78"/>
      <c r="L36" s="70"/>
      <c r="M36" s="70"/>
      <c r="N36" s="70"/>
      <c r="O36" s="70"/>
      <c r="P36" s="70"/>
      <c r="Q36" s="70"/>
      <c r="R36" s="27"/>
      <c r="S36" s="56"/>
    </row>
    <row r="37" spans="1:19" s="30" customFormat="1" ht="15.95" customHeight="1" x14ac:dyDescent="0.3">
      <c r="A37" s="84" t="s">
        <v>56</v>
      </c>
      <c r="B37" s="90"/>
      <c r="C37" s="86" t="s">
        <v>228</v>
      </c>
      <c r="D37" s="24">
        <v>6</v>
      </c>
      <c r="E37" s="71" t="s">
        <v>470</v>
      </c>
      <c r="F37" s="25" t="s">
        <v>279</v>
      </c>
      <c r="G37" s="25" t="s">
        <v>12</v>
      </c>
      <c r="H37" s="7"/>
      <c r="I37" s="7"/>
      <c r="J37" s="7"/>
      <c r="K37" s="78"/>
      <c r="L37" s="70"/>
      <c r="M37" s="70"/>
      <c r="N37" s="70"/>
      <c r="O37" s="70"/>
      <c r="P37" s="70"/>
      <c r="Q37" s="70"/>
      <c r="R37" s="27"/>
      <c r="S37" s="56"/>
    </row>
    <row r="38" spans="1:19" s="30" customFormat="1" ht="15.95" customHeight="1" x14ac:dyDescent="0.3">
      <c r="A38" s="84" t="s">
        <v>57</v>
      </c>
      <c r="B38" s="90"/>
      <c r="C38" s="86" t="s">
        <v>228</v>
      </c>
      <c r="D38" s="24">
        <v>6</v>
      </c>
      <c r="E38" s="71" t="s">
        <v>470</v>
      </c>
      <c r="F38" s="25" t="s">
        <v>280</v>
      </c>
      <c r="G38" s="25" t="s">
        <v>12</v>
      </c>
      <c r="H38" s="7"/>
      <c r="I38" s="7"/>
      <c r="J38" s="7"/>
      <c r="K38" s="78"/>
      <c r="L38" s="70"/>
      <c r="M38" s="70"/>
      <c r="N38" s="70"/>
      <c r="O38" s="70"/>
      <c r="P38" s="70"/>
      <c r="Q38" s="70"/>
      <c r="R38" s="27"/>
      <c r="S38" s="56"/>
    </row>
    <row r="39" spans="1:19" s="30" customFormat="1" ht="15.95" customHeight="1" x14ac:dyDescent="0.3">
      <c r="A39" s="84" t="s">
        <v>58</v>
      </c>
      <c r="B39" s="90"/>
      <c r="C39" s="86" t="s">
        <v>228</v>
      </c>
      <c r="D39" s="24">
        <v>6</v>
      </c>
      <c r="E39" s="71" t="s">
        <v>470</v>
      </c>
      <c r="F39" s="25" t="s">
        <v>281</v>
      </c>
      <c r="G39" s="25" t="s">
        <v>12</v>
      </c>
      <c r="H39" s="7"/>
      <c r="I39" s="7"/>
      <c r="J39" s="7"/>
      <c r="K39" s="78"/>
      <c r="L39" s="70"/>
      <c r="M39" s="70"/>
      <c r="N39" s="70"/>
      <c r="O39" s="70"/>
      <c r="P39" s="70"/>
      <c r="Q39" s="70"/>
      <c r="R39" s="27"/>
      <c r="S39" s="56"/>
    </row>
    <row r="40" spans="1:19" s="30" customFormat="1" ht="15.95" customHeight="1" x14ac:dyDescent="0.3">
      <c r="A40" s="84" t="s">
        <v>59</v>
      </c>
      <c r="B40" s="90"/>
      <c r="C40" s="86" t="s">
        <v>228</v>
      </c>
      <c r="D40" s="24">
        <v>6</v>
      </c>
      <c r="E40" s="71" t="s">
        <v>471</v>
      </c>
      <c r="F40" s="25" t="s">
        <v>282</v>
      </c>
      <c r="G40" s="25" t="s">
        <v>12</v>
      </c>
      <c r="H40" s="7"/>
      <c r="I40" s="7"/>
      <c r="J40" s="7"/>
      <c r="K40" s="78"/>
      <c r="L40" s="70"/>
      <c r="M40" s="70"/>
      <c r="N40" s="70"/>
      <c r="O40" s="70"/>
      <c r="P40" s="70"/>
      <c r="Q40" s="70"/>
      <c r="R40" s="27"/>
      <c r="S40" s="56"/>
    </row>
    <row r="41" spans="1:19" s="30" customFormat="1" ht="15.95" customHeight="1" x14ac:dyDescent="0.3">
      <c r="A41" s="84" t="s">
        <v>60</v>
      </c>
      <c r="B41" s="90"/>
      <c r="C41" s="86" t="s">
        <v>228</v>
      </c>
      <c r="D41" s="24">
        <v>6</v>
      </c>
      <c r="E41" s="71" t="s">
        <v>471</v>
      </c>
      <c r="F41" s="25" t="s">
        <v>283</v>
      </c>
      <c r="G41" s="25" t="s">
        <v>12</v>
      </c>
      <c r="H41" s="7"/>
      <c r="I41" s="7"/>
      <c r="J41" s="7"/>
      <c r="K41" s="78"/>
      <c r="L41" s="70"/>
      <c r="M41" s="70"/>
      <c r="N41" s="70"/>
      <c r="O41" s="70"/>
      <c r="P41" s="70"/>
      <c r="Q41" s="70"/>
      <c r="R41" s="27"/>
      <c r="S41" s="56"/>
    </row>
    <row r="42" spans="1:19" s="30" customFormat="1" ht="15.95" customHeight="1" x14ac:dyDescent="0.3">
      <c r="A42" s="84" t="s">
        <v>61</v>
      </c>
      <c r="B42" s="90"/>
      <c r="C42" s="86" t="s">
        <v>228</v>
      </c>
      <c r="D42" s="24">
        <v>6</v>
      </c>
      <c r="E42" s="71" t="s">
        <v>471</v>
      </c>
      <c r="F42" s="25" t="s">
        <v>284</v>
      </c>
      <c r="G42" s="25" t="s">
        <v>12</v>
      </c>
      <c r="H42" s="7"/>
      <c r="I42" s="7"/>
      <c r="J42" s="7"/>
      <c r="K42" s="78"/>
      <c r="L42" s="70"/>
      <c r="M42" s="70"/>
      <c r="N42" s="70"/>
      <c r="O42" s="70"/>
      <c r="P42" s="70"/>
      <c r="Q42" s="70"/>
      <c r="R42" s="27"/>
      <c r="S42" s="56"/>
    </row>
    <row r="43" spans="1:19" s="30" customFormat="1" ht="15.95" customHeight="1" x14ac:dyDescent="0.3">
      <c r="A43" s="84" t="s">
        <v>62</v>
      </c>
      <c r="B43" s="90"/>
      <c r="C43" s="86" t="s">
        <v>228</v>
      </c>
      <c r="D43" s="24">
        <v>6</v>
      </c>
      <c r="E43" s="71" t="s">
        <v>471</v>
      </c>
      <c r="F43" s="25" t="s">
        <v>285</v>
      </c>
      <c r="G43" s="25" t="s">
        <v>12</v>
      </c>
      <c r="H43" s="7"/>
      <c r="I43" s="7"/>
      <c r="J43" s="7"/>
      <c r="K43" s="78"/>
      <c r="L43" s="70"/>
      <c r="M43" s="70"/>
      <c r="N43" s="70"/>
      <c r="O43" s="70"/>
      <c r="P43" s="70"/>
      <c r="Q43" s="70"/>
      <c r="R43" s="27"/>
      <c r="S43" s="56"/>
    </row>
    <row r="44" spans="1:19" s="30" customFormat="1" ht="15.95" customHeight="1" x14ac:dyDescent="0.3">
      <c r="A44" s="84" t="s">
        <v>63</v>
      </c>
      <c r="B44" s="90"/>
      <c r="C44" s="86" t="s">
        <v>228</v>
      </c>
      <c r="D44" s="24">
        <v>6</v>
      </c>
      <c r="E44" s="71" t="s">
        <v>471</v>
      </c>
      <c r="F44" s="25" t="s">
        <v>286</v>
      </c>
      <c r="G44" s="25" t="s">
        <v>12</v>
      </c>
      <c r="H44" s="7"/>
      <c r="I44" s="7"/>
      <c r="J44" s="7"/>
      <c r="K44" s="78"/>
      <c r="L44" s="70"/>
      <c r="M44" s="70"/>
      <c r="N44" s="70"/>
      <c r="O44" s="70"/>
      <c r="P44" s="70"/>
      <c r="Q44" s="70"/>
      <c r="R44" s="27"/>
      <c r="S44" s="56"/>
    </row>
    <row r="45" spans="1:19" s="30" customFormat="1" ht="15.95" customHeight="1" x14ac:dyDescent="0.3">
      <c r="A45" s="84" t="s">
        <v>64</v>
      </c>
      <c r="B45" s="90"/>
      <c r="C45" s="86" t="s">
        <v>228</v>
      </c>
      <c r="D45" s="24">
        <v>6</v>
      </c>
      <c r="E45" s="71" t="s">
        <v>471</v>
      </c>
      <c r="F45" s="25" t="s">
        <v>287</v>
      </c>
      <c r="G45" s="25" t="s">
        <v>12</v>
      </c>
      <c r="H45" s="7"/>
      <c r="I45" s="7"/>
      <c r="J45" s="7"/>
      <c r="K45" s="78"/>
      <c r="L45" s="70"/>
      <c r="M45" s="70"/>
      <c r="N45" s="70"/>
      <c r="O45" s="70"/>
      <c r="P45" s="70"/>
      <c r="Q45" s="70"/>
      <c r="R45" s="27"/>
      <c r="S45" s="56"/>
    </row>
    <row r="46" spans="1:19" s="30" customFormat="1" ht="15.95" customHeight="1" x14ac:dyDescent="0.3">
      <c r="A46" s="84" t="s">
        <v>65</v>
      </c>
      <c r="B46" s="90"/>
      <c r="C46" s="86" t="s">
        <v>228</v>
      </c>
      <c r="D46" s="24">
        <v>6</v>
      </c>
      <c r="E46" s="71" t="s">
        <v>471</v>
      </c>
      <c r="F46" s="25" t="s">
        <v>288</v>
      </c>
      <c r="G46" s="25" t="s">
        <v>12</v>
      </c>
      <c r="H46" s="7"/>
      <c r="I46" s="7"/>
      <c r="J46" s="7"/>
      <c r="K46" s="78"/>
      <c r="L46" s="70"/>
      <c r="M46" s="70"/>
      <c r="N46" s="70"/>
      <c r="O46" s="70"/>
      <c r="P46" s="70"/>
      <c r="Q46" s="70"/>
      <c r="R46" s="27"/>
      <c r="S46" s="56"/>
    </row>
    <row r="47" spans="1:19" s="30" customFormat="1" ht="15.95" customHeight="1" x14ac:dyDescent="0.3">
      <c r="A47" s="84" t="s">
        <v>66</v>
      </c>
      <c r="B47" s="90"/>
      <c r="C47" s="86" t="s">
        <v>228</v>
      </c>
      <c r="D47" s="24">
        <v>6</v>
      </c>
      <c r="E47" s="71" t="s">
        <v>471</v>
      </c>
      <c r="F47" s="25" t="s">
        <v>289</v>
      </c>
      <c r="G47" s="25" t="s">
        <v>12</v>
      </c>
      <c r="H47" s="7"/>
      <c r="I47" s="7"/>
      <c r="J47" s="7"/>
      <c r="K47" s="78"/>
      <c r="L47" s="70"/>
      <c r="M47" s="70"/>
      <c r="N47" s="70"/>
      <c r="O47" s="70"/>
      <c r="P47" s="70"/>
      <c r="Q47" s="70"/>
      <c r="R47" s="27"/>
      <c r="S47" s="56"/>
    </row>
    <row r="48" spans="1:19" s="30" customFormat="1" ht="15.95" customHeight="1" x14ac:dyDescent="0.3">
      <c r="A48" s="84" t="s">
        <v>67</v>
      </c>
      <c r="B48" s="90"/>
      <c r="C48" s="86" t="s">
        <v>228</v>
      </c>
      <c r="D48" s="24">
        <v>6</v>
      </c>
      <c r="E48" s="71" t="s">
        <v>471</v>
      </c>
      <c r="F48" s="25" t="s">
        <v>290</v>
      </c>
      <c r="G48" s="25" t="s">
        <v>12</v>
      </c>
      <c r="H48" s="7"/>
      <c r="I48" s="7"/>
      <c r="J48" s="7"/>
      <c r="K48" s="78"/>
      <c r="L48" s="70"/>
      <c r="M48" s="70"/>
      <c r="N48" s="70"/>
      <c r="O48" s="70"/>
      <c r="P48" s="70"/>
      <c r="Q48" s="70"/>
      <c r="R48" s="27"/>
      <c r="S48" s="56"/>
    </row>
    <row r="49" spans="1:19" s="30" customFormat="1" ht="15.95" customHeight="1" x14ac:dyDescent="0.3">
      <c r="A49" s="84" t="s">
        <v>68</v>
      </c>
      <c r="B49" s="90"/>
      <c r="C49" s="86" t="s">
        <v>228</v>
      </c>
      <c r="D49" s="24">
        <v>6</v>
      </c>
      <c r="E49" s="71" t="s">
        <v>471</v>
      </c>
      <c r="F49" s="25" t="s">
        <v>291</v>
      </c>
      <c r="G49" s="25" t="s">
        <v>12</v>
      </c>
      <c r="H49" s="7"/>
      <c r="I49" s="7"/>
      <c r="J49" s="7"/>
      <c r="K49" s="78"/>
      <c r="L49" s="70"/>
      <c r="M49" s="70"/>
      <c r="N49" s="70"/>
      <c r="O49" s="70"/>
      <c r="P49" s="70"/>
      <c r="Q49" s="70"/>
      <c r="R49" s="27"/>
      <c r="S49" s="56"/>
    </row>
    <row r="50" spans="1:19" s="30" customFormat="1" ht="15.95" customHeight="1" x14ac:dyDescent="0.3">
      <c r="A50" s="84" t="s">
        <v>69</v>
      </c>
      <c r="B50" s="90"/>
      <c r="C50" s="86" t="s">
        <v>228</v>
      </c>
      <c r="D50" s="24">
        <v>6</v>
      </c>
      <c r="E50" s="71" t="s">
        <v>471</v>
      </c>
      <c r="F50" s="25" t="s">
        <v>292</v>
      </c>
      <c r="G50" s="25" t="s">
        <v>12</v>
      </c>
      <c r="H50" s="7"/>
      <c r="I50" s="7"/>
      <c r="J50" s="7"/>
      <c r="K50" s="78"/>
      <c r="L50" s="70"/>
      <c r="M50" s="70"/>
      <c r="N50" s="70"/>
      <c r="O50" s="70"/>
      <c r="P50" s="70"/>
      <c r="Q50" s="70"/>
      <c r="R50" s="27"/>
      <c r="S50" s="56"/>
    </row>
    <row r="51" spans="1:19" s="30" customFormat="1" ht="15.95" customHeight="1" x14ac:dyDescent="0.3">
      <c r="A51" s="84" t="s">
        <v>70</v>
      </c>
      <c r="B51" s="90"/>
      <c r="C51" s="86" t="s">
        <v>228</v>
      </c>
      <c r="D51" s="24">
        <v>6</v>
      </c>
      <c r="E51" s="71" t="s">
        <v>471</v>
      </c>
      <c r="F51" s="25" t="s">
        <v>293</v>
      </c>
      <c r="G51" s="25" t="s">
        <v>12</v>
      </c>
      <c r="H51" s="7"/>
      <c r="I51" s="7"/>
      <c r="J51" s="7"/>
      <c r="K51" s="78"/>
      <c r="L51" s="70"/>
      <c r="M51" s="70"/>
      <c r="N51" s="70"/>
      <c r="O51" s="70"/>
      <c r="P51" s="70"/>
      <c r="Q51" s="70"/>
      <c r="R51" s="27"/>
      <c r="S51" s="56"/>
    </row>
    <row r="52" spans="1:19" s="30" customFormat="1" ht="15.95" customHeight="1" x14ac:dyDescent="0.3">
      <c r="A52" s="84" t="s">
        <v>71</v>
      </c>
      <c r="B52" s="90"/>
      <c r="C52" s="86" t="s">
        <v>228</v>
      </c>
      <c r="D52" s="24">
        <v>6</v>
      </c>
      <c r="E52" s="71" t="s">
        <v>471</v>
      </c>
      <c r="F52" s="25" t="s">
        <v>294</v>
      </c>
      <c r="G52" s="25" t="s">
        <v>12</v>
      </c>
      <c r="H52" s="7"/>
      <c r="I52" s="7"/>
      <c r="J52" s="7"/>
      <c r="K52" s="78"/>
      <c r="L52" s="70"/>
      <c r="M52" s="70"/>
      <c r="N52" s="70"/>
      <c r="O52" s="70"/>
      <c r="P52" s="70"/>
      <c r="Q52" s="70"/>
      <c r="R52" s="27"/>
      <c r="S52" s="56"/>
    </row>
    <row r="53" spans="1:19" s="30" customFormat="1" ht="15.95" customHeight="1" x14ac:dyDescent="0.3">
      <c r="A53" s="84" t="s">
        <v>72</v>
      </c>
      <c r="B53" s="90"/>
      <c r="C53" s="86" t="s">
        <v>228</v>
      </c>
      <c r="D53" s="24">
        <v>6</v>
      </c>
      <c r="E53" s="71" t="s">
        <v>471</v>
      </c>
      <c r="F53" s="25" t="s">
        <v>295</v>
      </c>
      <c r="G53" s="25" t="s">
        <v>12</v>
      </c>
      <c r="H53" s="7"/>
      <c r="I53" s="7"/>
      <c r="J53" s="7"/>
      <c r="K53" s="78"/>
      <c r="L53" s="70"/>
      <c r="M53" s="70"/>
      <c r="N53" s="70"/>
      <c r="O53" s="70"/>
      <c r="P53" s="70"/>
      <c r="Q53" s="70"/>
      <c r="R53" s="27"/>
      <c r="S53" s="56"/>
    </row>
    <row r="54" spans="1:19" s="30" customFormat="1" ht="15.95" customHeight="1" x14ac:dyDescent="0.3">
      <c r="A54" s="84" t="s">
        <v>77</v>
      </c>
      <c r="B54" s="90"/>
      <c r="C54" s="86" t="s">
        <v>228</v>
      </c>
      <c r="D54" s="24">
        <v>6</v>
      </c>
      <c r="E54" s="71" t="s">
        <v>472</v>
      </c>
      <c r="F54" s="25" t="s">
        <v>296</v>
      </c>
      <c r="G54" s="25" t="s">
        <v>12</v>
      </c>
      <c r="H54" s="7"/>
      <c r="I54" s="7"/>
      <c r="J54" s="7"/>
      <c r="K54" s="78"/>
      <c r="L54" s="70"/>
      <c r="M54" s="70"/>
      <c r="N54" s="70"/>
      <c r="O54" s="70"/>
      <c r="P54" s="70"/>
      <c r="Q54" s="70"/>
      <c r="R54" s="27"/>
      <c r="S54" s="56"/>
    </row>
    <row r="55" spans="1:19" s="30" customFormat="1" ht="15.95" customHeight="1" x14ac:dyDescent="0.3">
      <c r="A55" s="84" t="s">
        <v>78</v>
      </c>
      <c r="B55" s="90"/>
      <c r="C55" s="86" t="s">
        <v>228</v>
      </c>
      <c r="D55" s="24">
        <v>6</v>
      </c>
      <c r="E55" s="71" t="s">
        <v>472</v>
      </c>
      <c r="F55" s="25" t="s">
        <v>297</v>
      </c>
      <c r="G55" s="25" t="s">
        <v>12</v>
      </c>
      <c r="H55" s="7"/>
      <c r="I55" s="7"/>
      <c r="J55" s="7"/>
      <c r="K55" s="78"/>
      <c r="L55" s="70"/>
      <c r="M55" s="70"/>
      <c r="N55" s="70"/>
      <c r="O55" s="70"/>
      <c r="P55" s="70"/>
      <c r="Q55" s="70"/>
      <c r="R55" s="27"/>
      <c r="S55" s="56"/>
    </row>
    <row r="56" spans="1:19" s="30" customFormat="1" ht="15.95" customHeight="1" x14ac:dyDescent="0.3">
      <c r="A56" s="84" t="s">
        <v>79</v>
      </c>
      <c r="B56" s="90"/>
      <c r="C56" s="86" t="s">
        <v>228</v>
      </c>
      <c r="D56" s="24">
        <v>6</v>
      </c>
      <c r="E56" s="71" t="s">
        <v>472</v>
      </c>
      <c r="F56" s="25" t="s">
        <v>298</v>
      </c>
      <c r="G56" s="25" t="s">
        <v>12</v>
      </c>
      <c r="H56" s="7"/>
      <c r="I56" s="7"/>
      <c r="J56" s="7"/>
      <c r="K56" s="78"/>
      <c r="L56" s="70"/>
      <c r="M56" s="70"/>
      <c r="N56" s="70"/>
      <c r="O56" s="70"/>
      <c r="P56" s="70"/>
      <c r="Q56" s="70"/>
      <c r="R56" s="27"/>
      <c r="S56" s="56"/>
    </row>
    <row r="57" spans="1:19" s="30" customFormat="1" ht="15.95" customHeight="1" x14ac:dyDescent="0.3">
      <c r="A57" s="84" t="s">
        <v>81</v>
      </c>
      <c r="B57" s="90"/>
      <c r="C57" s="86" t="s">
        <v>228</v>
      </c>
      <c r="D57" s="24">
        <v>6</v>
      </c>
      <c r="E57" s="71" t="s">
        <v>473</v>
      </c>
      <c r="F57" s="25" t="s">
        <v>299</v>
      </c>
      <c r="G57" s="25" t="s">
        <v>12</v>
      </c>
      <c r="H57" s="7"/>
      <c r="I57" s="7"/>
      <c r="J57" s="7"/>
      <c r="K57" s="78"/>
      <c r="L57" s="70"/>
      <c r="M57" s="70"/>
      <c r="N57" s="70"/>
      <c r="O57" s="70"/>
      <c r="P57" s="70"/>
      <c r="Q57" s="70"/>
      <c r="R57" s="27"/>
      <c r="S57" s="56"/>
    </row>
    <row r="58" spans="1:19" s="30" customFormat="1" ht="15.95" customHeight="1" x14ac:dyDescent="0.3">
      <c r="A58" s="84" t="s">
        <v>82</v>
      </c>
      <c r="B58" s="90"/>
      <c r="C58" s="86" t="s">
        <v>228</v>
      </c>
      <c r="D58" s="24">
        <v>6</v>
      </c>
      <c r="E58" s="71" t="s">
        <v>473</v>
      </c>
      <c r="F58" s="25" t="s">
        <v>300</v>
      </c>
      <c r="G58" s="25" t="s">
        <v>12</v>
      </c>
      <c r="H58" s="7"/>
      <c r="I58" s="7"/>
      <c r="J58" s="7"/>
      <c r="K58" s="78"/>
      <c r="L58" s="70"/>
      <c r="M58" s="70"/>
      <c r="N58" s="70"/>
      <c r="O58" s="70"/>
      <c r="P58" s="70"/>
      <c r="Q58" s="70"/>
      <c r="R58" s="27"/>
      <c r="S58" s="56"/>
    </row>
    <row r="59" spans="1:19" s="30" customFormat="1" ht="15.95" customHeight="1" x14ac:dyDescent="0.3">
      <c r="A59" s="84" t="s">
        <v>83</v>
      </c>
      <c r="B59" s="90"/>
      <c r="C59" s="86" t="s">
        <v>228</v>
      </c>
      <c r="D59" s="24">
        <v>6</v>
      </c>
      <c r="E59" s="71" t="s">
        <v>473</v>
      </c>
      <c r="F59" s="25" t="s">
        <v>301</v>
      </c>
      <c r="G59" s="25" t="s">
        <v>12</v>
      </c>
      <c r="H59" s="7"/>
      <c r="I59" s="7"/>
      <c r="J59" s="7"/>
      <c r="K59" s="78"/>
      <c r="L59" s="70"/>
      <c r="M59" s="70"/>
      <c r="N59" s="70"/>
      <c r="O59" s="70"/>
      <c r="P59" s="70"/>
      <c r="Q59" s="70"/>
      <c r="R59" s="27"/>
      <c r="S59" s="56"/>
    </row>
    <row r="60" spans="1:19" s="30" customFormat="1" ht="15.95" customHeight="1" x14ac:dyDescent="0.3">
      <c r="A60" s="84" t="s">
        <v>84</v>
      </c>
      <c r="B60" s="90"/>
      <c r="C60" s="86" t="s">
        <v>228</v>
      </c>
      <c r="D60" s="24">
        <v>6</v>
      </c>
      <c r="E60" s="71" t="s">
        <v>473</v>
      </c>
      <c r="F60" s="25" t="s">
        <v>302</v>
      </c>
      <c r="G60" s="25" t="s">
        <v>12</v>
      </c>
      <c r="H60" s="7"/>
      <c r="I60" s="7"/>
      <c r="J60" s="7"/>
      <c r="K60" s="78"/>
      <c r="L60" s="70"/>
      <c r="M60" s="70"/>
      <c r="N60" s="70"/>
      <c r="O60" s="70"/>
      <c r="P60" s="70"/>
      <c r="Q60" s="70"/>
      <c r="R60" s="27"/>
      <c r="S60" s="56"/>
    </row>
    <row r="61" spans="1:19" s="30" customFormat="1" ht="15.95" customHeight="1" x14ac:dyDescent="0.3">
      <c r="A61" s="84" t="s">
        <v>85</v>
      </c>
      <c r="B61" s="90"/>
      <c r="C61" s="86" t="s">
        <v>228</v>
      </c>
      <c r="D61" s="24">
        <v>6</v>
      </c>
      <c r="E61" s="71" t="s">
        <v>473</v>
      </c>
      <c r="F61" s="25" t="s">
        <v>303</v>
      </c>
      <c r="G61" s="25" t="s">
        <v>12</v>
      </c>
      <c r="H61" s="7"/>
      <c r="I61" s="7"/>
      <c r="J61" s="7"/>
      <c r="K61" s="78"/>
      <c r="L61" s="70"/>
      <c r="M61" s="70"/>
      <c r="N61" s="70"/>
      <c r="O61" s="70"/>
      <c r="P61" s="70"/>
      <c r="Q61" s="70"/>
      <c r="R61" s="27"/>
      <c r="S61" s="70"/>
    </row>
    <row r="62" spans="1:19" s="30" customFormat="1" ht="15.95" customHeight="1" x14ac:dyDescent="0.3">
      <c r="A62" s="84" t="s">
        <v>86</v>
      </c>
      <c r="B62" s="90"/>
      <c r="C62" s="86" t="s">
        <v>228</v>
      </c>
      <c r="D62" s="24">
        <v>6</v>
      </c>
      <c r="E62" s="71" t="s">
        <v>473</v>
      </c>
      <c r="F62" s="25" t="s">
        <v>304</v>
      </c>
      <c r="G62" s="25" t="s">
        <v>12</v>
      </c>
      <c r="H62" s="7"/>
      <c r="I62" s="7"/>
      <c r="J62" s="7"/>
      <c r="K62" s="78"/>
      <c r="L62" s="70"/>
      <c r="M62" s="70"/>
      <c r="N62" s="70"/>
      <c r="O62" s="70"/>
      <c r="P62" s="70"/>
      <c r="Q62" s="70"/>
      <c r="R62" s="27"/>
      <c r="S62" s="56"/>
    </row>
    <row r="63" spans="1:19" s="30" customFormat="1" ht="15.95" customHeight="1" x14ac:dyDescent="0.3">
      <c r="A63" s="84" t="s">
        <v>88</v>
      </c>
      <c r="B63" s="90"/>
      <c r="C63" s="86" t="s">
        <v>228</v>
      </c>
      <c r="D63" s="24">
        <v>6</v>
      </c>
      <c r="E63" s="71" t="s">
        <v>473</v>
      </c>
      <c r="F63" s="25" t="s">
        <v>305</v>
      </c>
      <c r="G63" s="25" t="s">
        <v>12</v>
      </c>
      <c r="H63" s="7"/>
      <c r="I63" s="7"/>
      <c r="J63" s="7"/>
      <c r="K63" s="78"/>
      <c r="L63" s="70"/>
      <c r="M63" s="70"/>
      <c r="N63" s="70"/>
      <c r="O63" s="70"/>
      <c r="P63" s="70"/>
      <c r="Q63" s="70"/>
      <c r="R63" s="27"/>
      <c r="S63" s="70"/>
    </row>
    <row r="64" spans="1:19" s="30" customFormat="1" ht="15.95" customHeight="1" x14ac:dyDescent="0.3">
      <c r="A64" s="84" t="s">
        <v>89</v>
      </c>
      <c r="B64" s="90"/>
      <c r="C64" s="86" t="s">
        <v>228</v>
      </c>
      <c r="D64" s="24">
        <v>6</v>
      </c>
      <c r="E64" s="71" t="s">
        <v>473</v>
      </c>
      <c r="F64" s="25" t="s">
        <v>306</v>
      </c>
      <c r="G64" s="25" t="s">
        <v>12</v>
      </c>
      <c r="H64" s="7"/>
      <c r="I64" s="7"/>
      <c r="J64" s="7"/>
      <c r="K64" s="78"/>
      <c r="L64" s="70"/>
      <c r="M64" s="70"/>
      <c r="N64" s="70"/>
      <c r="O64" s="70"/>
      <c r="P64" s="70"/>
      <c r="Q64" s="70"/>
      <c r="R64" s="27"/>
      <c r="S64" s="70"/>
    </row>
    <row r="65" spans="1:19" s="30" customFormat="1" ht="15.95" customHeight="1" x14ac:dyDescent="0.3">
      <c r="A65" s="84" t="s">
        <v>87</v>
      </c>
      <c r="B65" s="90"/>
      <c r="C65" s="86" t="s">
        <v>228</v>
      </c>
      <c r="D65" s="24">
        <v>6</v>
      </c>
      <c r="E65" s="71" t="s">
        <v>474</v>
      </c>
      <c r="F65" s="25" t="s">
        <v>307</v>
      </c>
      <c r="G65" s="25" t="s">
        <v>12</v>
      </c>
      <c r="H65" s="7"/>
      <c r="I65" s="7"/>
      <c r="J65" s="7"/>
      <c r="K65" s="78"/>
      <c r="L65" s="70"/>
      <c r="M65" s="70"/>
      <c r="N65" s="70"/>
      <c r="O65" s="70"/>
      <c r="P65" s="70"/>
      <c r="Q65" s="70"/>
      <c r="R65" s="27"/>
      <c r="S65" s="56"/>
    </row>
    <row r="66" spans="1:19" s="30" customFormat="1" ht="15.95" customHeight="1" x14ac:dyDescent="0.3">
      <c r="A66" s="84" t="s">
        <v>73</v>
      </c>
      <c r="B66" s="90"/>
      <c r="C66" s="86" t="s">
        <v>228</v>
      </c>
      <c r="D66" s="24">
        <v>6</v>
      </c>
      <c r="E66" s="71" t="s">
        <v>475</v>
      </c>
      <c r="F66" s="25" t="s">
        <v>308</v>
      </c>
      <c r="G66" s="25" t="s">
        <v>12</v>
      </c>
      <c r="H66" s="7"/>
      <c r="I66" s="7"/>
      <c r="J66" s="7"/>
      <c r="K66" s="78"/>
      <c r="L66" s="70"/>
      <c r="M66" s="70"/>
      <c r="N66" s="70"/>
      <c r="O66" s="70"/>
      <c r="P66" s="70"/>
      <c r="Q66" s="70"/>
      <c r="R66" s="27"/>
      <c r="S66" s="56"/>
    </row>
    <row r="67" spans="1:19" s="30" customFormat="1" ht="15.95" customHeight="1" x14ac:dyDescent="0.3">
      <c r="A67" s="84" t="s">
        <v>74</v>
      </c>
      <c r="B67" s="90"/>
      <c r="C67" s="86" t="s">
        <v>228</v>
      </c>
      <c r="D67" s="24">
        <v>6</v>
      </c>
      <c r="E67" s="71" t="s">
        <v>475</v>
      </c>
      <c r="F67" s="25" t="s">
        <v>309</v>
      </c>
      <c r="G67" s="25" t="s">
        <v>12</v>
      </c>
      <c r="H67" s="7"/>
      <c r="I67" s="7"/>
      <c r="J67" s="7"/>
      <c r="K67" s="78"/>
      <c r="L67" s="70"/>
      <c r="M67" s="70"/>
      <c r="N67" s="70"/>
      <c r="O67" s="70"/>
      <c r="P67" s="70"/>
      <c r="Q67" s="70"/>
      <c r="R67" s="27"/>
      <c r="S67" s="56"/>
    </row>
    <row r="68" spans="1:19" s="30" customFormat="1" ht="15.95" customHeight="1" x14ac:dyDescent="0.3">
      <c r="A68" s="84" t="s">
        <v>75</v>
      </c>
      <c r="B68" s="90"/>
      <c r="C68" s="86" t="s">
        <v>228</v>
      </c>
      <c r="D68" s="24">
        <v>6</v>
      </c>
      <c r="E68" s="71" t="s">
        <v>475</v>
      </c>
      <c r="F68" s="25" t="s">
        <v>310</v>
      </c>
      <c r="G68" s="25" t="s">
        <v>12</v>
      </c>
      <c r="H68" s="7"/>
      <c r="I68" s="7"/>
      <c r="J68" s="7"/>
      <c r="K68" s="78"/>
      <c r="L68" s="70"/>
      <c r="M68" s="70"/>
      <c r="N68" s="70"/>
      <c r="O68" s="70"/>
      <c r="P68" s="70"/>
      <c r="Q68" s="70"/>
      <c r="R68" s="27"/>
      <c r="S68" s="56"/>
    </row>
    <row r="69" spans="1:19" s="30" customFormat="1" ht="15.95" customHeight="1" x14ac:dyDescent="0.3">
      <c r="A69" s="84" t="s">
        <v>76</v>
      </c>
      <c r="B69" s="90"/>
      <c r="C69" s="86" t="s">
        <v>228</v>
      </c>
      <c r="D69" s="24">
        <v>6</v>
      </c>
      <c r="E69" s="71" t="s">
        <v>475</v>
      </c>
      <c r="F69" s="25" t="s">
        <v>311</v>
      </c>
      <c r="G69" s="25" t="s">
        <v>12</v>
      </c>
      <c r="H69" s="7"/>
      <c r="I69" s="7"/>
      <c r="J69" s="7"/>
      <c r="K69" s="78"/>
      <c r="L69" s="70"/>
      <c r="M69" s="70"/>
      <c r="N69" s="70"/>
      <c r="O69" s="70"/>
      <c r="P69" s="70"/>
      <c r="Q69" s="70"/>
      <c r="R69" s="27"/>
      <c r="S69" s="56"/>
    </row>
    <row r="70" spans="1:19" s="30" customFormat="1" ht="15.95" customHeight="1" x14ac:dyDescent="0.3">
      <c r="A70" s="84" t="s">
        <v>90</v>
      </c>
      <c r="B70" s="90"/>
      <c r="C70" s="86" t="s">
        <v>228</v>
      </c>
      <c r="D70" s="24">
        <v>6</v>
      </c>
      <c r="E70" s="71" t="s">
        <v>475</v>
      </c>
      <c r="F70" s="25" t="s">
        <v>312</v>
      </c>
      <c r="G70" s="25" t="s">
        <v>12</v>
      </c>
      <c r="H70" s="7"/>
      <c r="I70" s="7"/>
      <c r="J70" s="7"/>
      <c r="K70" s="78"/>
      <c r="L70" s="70"/>
      <c r="M70" s="70"/>
      <c r="N70" s="70"/>
      <c r="O70" s="70"/>
      <c r="P70" s="70"/>
      <c r="Q70" s="70"/>
      <c r="R70" s="27"/>
      <c r="S70" s="60"/>
    </row>
    <row r="71" spans="1:19" s="30" customFormat="1" ht="15.95" customHeight="1" x14ac:dyDescent="0.3">
      <c r="A71" s="84" t="s">
        <v>91</v>
      </c>
      <c r="B71" s="90"/>
      <c r="C71" s="86" t="s">
        <v>228</v>
      </c>
      <c r="D71" s="24">
        <v>6</v>
      </c>
      <c r="E71" s="71" t="s">
        <v>475</v>
      </c>
      <c r="F71" s="25" t="s">
        <v>313</v>
      </c>
      <c r="G71" s="25" t="s">
        <v>12</v>
      </c>
      <c r="H71" s="7"/>
      <c r="I71" s="7"/>
      <c r="J71" s="7"/>
      <c r="K71" s="78"/>
      <c r="L71" s="70"/>
      <c r="M71" s="70"/>
      <c r="N71" s="70"/>
      <c r="O71" s="70"/>
      <c r="P71" s="70"/>
      <c r="Q71" s="70"/>
      <c r="R71" s="27"/>
      <c r="S71" s="56"/>
    </row>
    <row r="72" spans="1:19" s="30" customFormat="1" ht="15.95" customHeight="1" x14ac:dyDescent="0.3">
      <c r="A72" s="84" t="s">
        <v>92</v>
      </c>
      <c r="B72" s="90"/>
      <c r="C72" s="86" t="s">
        <v>228</v>
      </c>
      <c r="D72" s="24">
        <v>6</v>
      </c>
      <c r="E72" s="71" t="s">
        <v>475</v>
      </c>
      <c r="F72" s="25" t="s">
        <v>314</v>
      </c>
      <c r="G72" s="25" t="s">
        <v>12</v>
      </c>
      <c r="H72" s="7"/>
      <c r="I72" s="7"/>
      <c r="J72" s="7"/>
      <c r="K72" s="78"/>
      <c r="L72" s="70"/>
      <c r="M72" s="70"/>
      <c r="N72" s="70"/>
      <c r="O72" s="70"/>
      <c r="P72" s="70"/>
      <c r="Q72" s="70"/>
      <c r="R72" s="27"/>
      <c r="S72" s="56"/>
    </row>
    <row r="73" spans="1:19" s="30" customFormat="1" ht="15.95" customHeight="1" x14ac:dyDescent="0.3">
      <c r="A73" s="84" t="s">
        <v>93</v>
      </c>
      <c r="B73" s="90"/>
      <c r="C73" s="86" t="s">
        <v>228</v>
      </c>
      <c r="D73" s="34">
        <v>6</v>
      </c>
      <c r="E73" s="71" t="s">
        <v>475</v>
      </c>
      <c r="F73" s="32" t="s">
        <v>315</v>
      </c>
      <c r="G73" s="32" t="s">
        <v>12</v>
      </c>
      <c r="H73" s="7"/>
      <c r="I73" s="7"/>
      <c r="J73" s="7"/>
      <c r="K73" s="78"/>
      <c r="L73" s="70"/>
      <c r="M73" s="70"/>
      <c r="N73" s="70"/>
      <c r="O73" s="70"/>
      <c r="P73" s="70"/>
      <c r="Q73" s="70"/>
      <c r="R73" s="27"/>
      <c r="S73" s="56"/>
    </row>
    <row r="74" spans="1:19" s="30" customFormat="1" ht="15.95" customHeight="1" x14ac:dyDescent="0.3">
      <c r="A74" s="84" t="s">
        <v>94</v>
      </c>
      <c r="B74" s="90"/>
      <c r="C74" s="86" t="s">
        <v>228</v>
      </c>
      <c r="D74" s="24">
        <v>6</v>
      </c>
      <c r="E74" s="71" t="s">
        <v>475</v>
      </c>
      <c r="F74" s="25" t="s">
        <v>316</v>
      </c>
      <c r="G74" s="25" t="s">
        <v>12</v>
      </c>
      <c r="H74" s="7"/>
      <c r="I74" s="7"/>
      <c r="J74" s="7"/>
      <c r="K74" s="78"/>
      <c r="L74" s="70"/>
      <c r="M74" s="70"/>
      <c r="N74" s="70"/>
      <c r="O74" s="70"/>
      <c r="P74" s="70"/>
      <c r="Q74" s="70"/>
      <c r="R74" s="27"/>
      <c r="S74" s="56"/>
    </row>
    <row r="75" spans="1:19" s="30" customFormat="1" ht="15.95" customHeight="1" x14ac:dyDescent="0.3">
      <c r="A75" s="84" t="s">
        <v>95</v>
      </c>
      <c r="B75" s="90"/>
      <c r="C75" s="86" t="s">
        <v>228</v>
      </c>
      <c r="D75" s="24">
        <v>6</v>
      </c>
      <c r="E75" s="71" t="s">
        <v>475</v>
      </c>
      <c r="F75" s="25" t="s">
        <v>317</v>
      </c>
      <c r="G75" s="25" t="s">
        <v>12</v>
      </c>
      <c r="H75" s="7"/>
      <c r="I75" s="7"/>
      <c r="J75" s="7"/>
      <c r="K75" s="78"/>
      <c r="L75" s="70"/>
      <c r="M75" s="70"/>
      <c r="N75" s="70"/>
      <c r="O75" s="70"/>
      <c r="P75" s="70"/>
      <c r="Q75" s="70"/>
      <c r="R75" s="27"/>
      <c r="S75" s="56"/>
    </row>
    <row r="76" spans="1:19" s="30" customFormat="1" ht="15.95" customHeight="1" x14ac:dyDescent="0.3">
      <c r="A76" s="84" t="s">
        <v>96</v>
      </c>
      <c r="B76" s="90"/>
      <c r="C76" s="86" t="s">
        <v>228</v>
      </c>
      <c r="D76" s="24">
        <v>6</v>
      </c>
      <c r="E76" s="71" t="s">
        <v>475</v>
      </c>
      <c r="F76" s="25" t="s">
        <v>318</v>
      </c>
      <c r="G76" s="25" t="s">
        <v>12</v>
      </c>
      <c r="H76" s="7"/>
      <c r="I76" s="7"/>
      <c r="J76" s="7"/>
      <c r="K76" s="78"/>
      <c r="L76" s="70"/>
      <c r="M76" s="70"/>
      <c r="N76" s="70"/>
      <c r="O76" s="70"/>
      <c r="P76" s="70"/>
      <c r="Q76" s="70"/>
      <c r="R76" s="27"/>
      <c r="S76" s="56"/>
    </row>
    <row r="77" spans="1:19" s="30" customFormat="1" ht="15.95" customHeight="1" x14ac:dyDescent="0.3">
      <c r="A77" s="84" t="s">
        <v>97</v>
      </c>
      <c r="B77" s="90"/>
      <c r="C77" s="86" t="s">
        <v>228</v>
      </c>
      <c r="D77" s="24">
        <v>6</v>
      </c>
      <c r="E77" s="71" t="s">
        <v>475</v>
      </c>
      <c r="F77" s="25" t="s">
        <v>319</v>
      </c>
      <c r="G77" s="25" t="s">
        <v>12</v>
      </c>
      <c r="H77" s="7"/>
      <c r="I77" s="7"/>
      <c r="J77" s="7"/>
      <c r="K77" s="78"/>
      <c r="L77" s="70"/>
      <c r="M77" s="70"/>
      <c r="N77" s="70"/>
      <c r="O77" s="70"/>
      <c r="P77" s="70"/>
      <c r="Q77" s="70"/>
      <c r="R77" s="27"/>
      <c r="S77" s="56"/>
    </row>
    <row r="78" spans="1:19" s="30" customFormat="1" ht="15.95" customHeight="1" x14ac:dyDescent="0.3">
      <c r="A78" s="84" t="s">
        <v>98</v>
      </c>
      <c r="B78" s="90"/>
      <c r="C78" s="86" t="s">
        <v>228</v>
      </c>
      <c r="D78" s="24">
        <v>6</v>
      </c>
      <c r="E78" s="71" t="s">
        <v>475</v>
      </c>
      <c r="F78" s="25" t="s">
        <v>320</v>
      </c>
      <c r="G78" s="25" t="s">
        <v>12</v>
      </c>
      <c r="H78" s="7"/>
      <c r="I78" s="7"/>
      <c r="J78" s="7"/>
      <c r="K78" s="78"/>
      <c r="L78" s="70"/>
      <c r="M78" s="70"/>
      <c r="N78" s="70"/>
      <c r="O78" s="70"/>
      <c r="P78" s="70"/>
      <c r="Q78" s="70"/>
      <c r="R78" s="27"/>
      <c r="S78" s="56"/>
    </row>
    <row r="79" spans="1:19" s="30" customFormat="1" ht="15.95" customHeight="1" x14ac:dyDescent="0.3">
      <c r="A79" s="84" t="s">
        <v>99</v>
      </c>
      <c r="B79" s="90"/>
      <c r="C79" s="86" t="s">
        <v>228</v>
      </c>
      <c r="D79" s="24">
        <v>6</v>
      </c>
      <c r="E79" s="71" t="s">
        <v>475</v>
      </c>
      <c r="F79" s="25" t="s">
        <v>321</v>
      </c>
      <c r="G79" s="25" t="s">
        <v>12</v>
      </c>
      <c r="H79" s="7"/>
      <c r="I79" s="7"/>
      <c r="J79" s="7"/>
      <c r="K79" s="78"/>
      <c r="L79" s="70"/>
      <c r="M79" s="70"/>
      <c r="N79" s="70"/>
      <c r="O79" s="70"/>
      <c r="P79" s="70"/>
      <c r="Q79" s="70"/>
      <c r="R79" s="27"/>
      <c r="S79" s="56"/>
    </row>
    <row r="80" spans="1:19" s="30" customFormat="1" ht="15.95" customHeight="1" x14ac:dyDescent="0.3">
      <c r="A80" s="84" t="s">
        <v>100</v>
      </c>
      <c r="B80" s="90"/>
      <c r="C80" s="86" t="s">
        <v>228</v>
      </c>
      <c r="D80" s="24">
        <v>6</v>
      </c>
      <c r="E80" s="71" t="s">
        <v>475</v>
      </c>
      <c r="F80" s="25" t="s">
        <v>322</v>
      </c>
      <c r="G80" s="25" t="s">
        <v>12</v>
      </c>
      <c r="H80" s="7"/>
      <c r="I80" s="7"/>
      <c r="J80" s="7"/>
      <c r="K80" s="78"/>
      <c r="L80" s="70"/>
      <c r="M80" s="70"/>
      <c r="N80" s="70"/>
      <c r="O80" s="70"/>
      <c r="P80" s="70"/>
      <c r="Q80" s="70"/>
      <c r="R80" s="27"/>
      <c r="S80" s="58"/>
    </row>
    <row r="81" spans="1:19" s="30" customFormat="1" ht="15.95" customHeight="1" x14ac:dyDescent="0.3">
      <c r="A81" s="84" t="s">
        <v>129</v>
      </c>
      <c r="B81" s="90"/>
      <c r="C81" s="86" t="s">
        <v>228</v>
      </c>
      <c r="D81" s="24">
        <v>6</v>
      </c>
      <c r="E81" s="71" t="s">
        <v>475</v>
      </c>
      <c r="F81" s="25" t="s">
        <v>323</v>
      </c>
      <c r="G81" s="25" t="s">
        <v>12</v>
      </c>
      <c r="H81" s="7"/>
      <c r="I81" s="7"/>
      <c r="J81" s="7"/>
      <c r="K81" s="78"/>
      <c r="L81" s="70"/>
      <c r="M81" s="70"/>
      <c r="N81" s="70"/>
      <c r="O81" s="70"/>
      <c r="P81" s="70"/>
      <c r="Q81" s="70"/>
      <c r="R81" s="27"/>
      <c r="S81" s="56"/>
    </row>
    <row r="82" spans="1:19" s="30" customFormat="1" ht="15.95" customHeight="1" x14ac:dyDescent="0.3">
      <c r="A82" s="84" t="s">
        <v>130</v>
      </c>
      <c r="B82" s="90"/>
      <c r="C82" s="86" t="s">
        <v>228</v>
      </c>
      <c r="D82" s="24">
        <v>6</v>
      </c>
      <c r="E82" s="71" t="s">
        <v>475</v>
      </c>
      <c r="F82" s="25" t="s">
        <v>324</v>
      </c>
      <c r="G82" s="25" t="s">
        <v>12</v>
      </c>
      <c r="H82" s="7"/>
      <c r="I82" s="7"/>
      <c r="J82" s="7"/>
      <c r="K82" s="78"/>
      <c r="L82" s="70"/>
      <c r="M82" s="70"/>
      <c r="N82" s="70"/>
      <c r="O82" s="70"/>
      <c r="P82" s="70"/>
      <c r="Q82" s="70"/>
      <c r="R82" s="27"/>
      <c r="S82" s="56"/>
    </row>
    <row r="83" spans="1:19" s="30" customFormat="1" ht="15.95" customHeight="1" x14ac:dyDescent="0.3">
      <c r="A83" s="84" t="s">
        <v>101</v>
      </c>
      <c r="B83" s="90"/>
      <c r="C83" s="86" t="s">
        <v>228</v>
      </c>
      <c r="D83" s="24">
        <v>6</v>
      </c>
      <c r="E83" s="71" t="s">
        <v>476</v>
      </c>
      <c r="F83" s="25" t="s">
        <v>325</v>
      </c>
      <c r="G83" s="25" t="s">
        <v>12</v>
      </c>
      <c r="H83" s="7"/>
      <c r="I83" s="7"/>
      <c r="J83" s="7"/>
      <c r="K83" s="78"/>
      <c r="L83" s="70"/>
      <c r="M83" s="70"/>
      <c r="N83" s="70"/>
      <c r="O83" s="70"/>
      <c r="P83" s="70"/>
      <c r="Q83" s="70"/>
      <c r="R83" s="27"/>
      <c r="S83" s="61"/>
    </row>
    <row r="84" spans="1:19" s="30" customFormat="1" ht="15.95" customHeight="1" x14ac:dyDescent="0.3">
      <c r="A84" s="84" t="s">
        <v>102</v>
      </c>
      <c r="B84" s="90"/>
      <c r="C84" s="86" t="s">
        <v>228</v>
      </c>
      <c r="D84" s="24">
        <v>6</v>
      </c>
      <c r="E84" s="71" t="s">
        <v>476</v>
      </c>
      <c r="F84" s="25" t="s">
        <v>326</v>
      </c>
      <c r="G84" s="25" t="s">
        <v>12</v>
      </c>
      <c r="H84" s="7"/>
      <c r="I84" s="7"/>
      <c r="J84" s="7"/>
      <c r="K84" s="78"/>
      <c r="L84" s="70"/>
      <c r="M84" s="70"/>
      <c r="N84" s="70"/>
      <c r="O84" s="70"/>
      <c r="P84" s="70"/>
      <c r="Q84" s="70"/>
      <c r="R84" s="27"/>
      <c r="S84" s="56"/>
    </row>
    <row r="85" spans="1:19" s="30" customFormat="1" ht="15.95" customHeight="1" x14ac:dyDescent="0.3">
      <c r="A85" s="84" t="s">
        <v>103</v>
      </c>
      <c r="B85" s="90"/>
      <c r="C85" s="86" t="s">
        <v>228</v>
      </c>
      <c r="D85" s="24">
        <v>6</v>
      </c>
      <c r="E85" s="71" t="s">
        <v>476</v>
      </c>
      <c r="F85" s="25" t="s">
        <v>327</v>
      </c>
      <c r="G85" s="25" t="s">
        <v>12</v>
      </c>
      <c r="H85" s="7"/>
      <c r="I85" s="7"/>
      <c r="J85" s="7"/>
      <c r="K85" s="78"/>
      <c r="L85" s="70"/>
      <c r="M85" s="70"/>
      <c r="N85" s="70"/>
      <c r="O85" s="70"/>
      <c r="P85" s="70"/>
      <c r="Q85" s="70"/>
      <c r="R85" s="27"/>
      <c r="S85" s="56"/>
    </row>
    <row r="86" spans="1:19" s="30" customFormat="1" ht="15.95" customHeight="1" x14ac:dyDescent="0.3">
      <c r="A86" s="84" t="s">
        <v>104</v>
      </c>
      <c r="B86" s="90"/>
      <c r="C86" s="86" t="s">
        <v>228</v>
      </c>
      <c r="D86" s="24">
        <v>6</v>
      </c>
      <c r="E86" s="71" t="s">
        <v>476</v>
      </c>
      <c r="F86" s="25" t="s">
        <v>328</v>
      </c>
      <c r="G86" s="25" t="s">
        <v>12</v>
      </c>
      <c r="H86" s="7"/>
      <c r="I86" s="7"/>
      <c r="J86" s="7"/>
      <c r="K86" s="78"/>
      <c r="L86" s="70"/>
      <c r="M86" s="70"/>
      <c r="N86" s="70"/>
      <c r="O86" s="70"/>
      <c r="P86" s="70"/>
      <c r="Q86" s="70"/>
      <c r="R86" s="27"/>
      <c r="S86" s="56"/>
    </row>
    <row r="87" spans="1:19" s="30" customFormat="1" ht="15.95" customHeight="1" x14ac:dyDescent="0.3">
      <c r="A87" s="84" t="s">
        <v>105</v>
      </c>
      <c r="B87" s="90"/>
      <c r="C87" s="86" t="s">
        <v>228</v>
      </c>
      <c r="D87" s="24">
        <v>6</v>
      </c>
      <c r="E87" s="71" t="s">
        <v>476</v>
      </c>
      <c r="F87" s="25" t="s">
        <v>329</v>
      </c>
      <c r="G87" s="25" t="s">
        <v>12</v>
      </c>
      <c r="H87" s="7"/>
      <c r="I87" s="7"/>
      <c r="J87" s="7"/>
      <c r="K87" s="78"/>
      <c r="L87" s="70"/>
      <c r="M87" s="70"/>
      <c r="N87" s="70"/>
      <c r="O87" s="70"/>
      <c r="P87" s="70"/>
      <c r="Q87" s="70"/>
      <c r="R87" s="27"/>
      <c r="S87" s="56"/>
    </row>
    <row r="88" spans="1:19" s="30" customFormat="1" ht="15.95" customHeight="1" x14ac:dyDescent="0.3">
      <c r="A88" s="84" t="s">
        <v>108</v>
      </c>
      <c r="B88" s="90"/>
      <c r="C88" s="86" t="s">
        <v>228</v>
      </c>
      <c r="D88" s="24">
        <v>7</v>
      </c>
      <c r="E88" s="71" t="s">
        <v>477</v>
      </c>
      <c r="F88" s="25" t="s">
        <v>330</v>
      </c>
      <c r="G88" s="25" t="s">
        <v>12</v>
      </c>
      <c r="H88" s="7"/>
      <c r="I88" s="7"/>
      <c r="J88" s="7"/>
      <c r="K88" s="78"/>
      <c r="L88" s="70"/>
      <c r="M88" s="70"/>
      <c r="N88" s="70"/>
      <c r="O88" s="70"/>
      <c r="P88" s="70"/>
      <c r="Q88" s="70"/>
      <c r="R88" s="27"/>
      <c r="S88" s="56"/>
    </row>
    <row r="89" spans="1:19" ht="15.95" customHeight="1" x14ac:dyDescent="0.3">
      <c r="A89" s="84" t="s">
        <v>111</v>
      </c>
      <c r="B89" s="90"/>
      <c r="C89" s="86" t="s">
        <v>228</v>
      </c>
      <c r="D89" s="24">
        <v>6</v>
      </c>
      <c r="E89" s="71" t="s">
        <v>478</v>
      </c>
      <c r="F89" s="32" t="s">
        <v>331</v>
      </c>
      <c r="G89" s="26" t="s">
        <v>12</v>
      </c>
      <c r="H89" s="7"/>
      <c r="I89" s="7"/>
      <c r="J89" s="7"/>
      <c r="K89" s="78"/>
      <c r="L89" s="70"/>
      <c r="M89" s="70"/>
      <c r="N89" s="70"/>
      <c r="O89" s="70"/>
      <c r="P89" s="70"/>
      <c r="Q89" s="70"/>
      <c r="R89" s="27"/>
      <c r="S89" s="56"/>
    </row>
    <row r="90" spans="1:19" ht="15.95" customHeight="1" x14ac:dyDescent="0.3">
      <c r="A90" s="84" t="s">
        <v>112</v>
      </c>
      <c r="B90" s="90"/>
      <c r="C90" s="86" t="s">
        <v>228</v>
      </c>
      <c r="D90" s="24">
        <v>6</v>
      </c>
      <c r="E90" s="71" t="s">
        <v>478</v>
      </c>
      <c r="F90" s="32" t="s">
        <v>332</v>
      </c>
      <c r="G90" s="26" t="s">
        <v>12</v>
      </c>
      <c r="H90" s="7"/>
      <c r="I90" s="7"/>
      <c r="J90" s="7"/>
      <c r="K90" s="78"/>
      <c r="L90" s="70"/>
      <c r="M90" s="70"/>
      <c r="N90" s="70"/>
      <c r="O90" s="70"/>
      <c r="P90" s="70"/>
      <c r="Q90" s="70"/>
      <c r="R90" s="27"/>
      <c r="S90" s="56"/>
    </row>
    <row r="91" spans="1:19" ht="15.95" customHeight="1" x14ac:dyDescent="0.3">
      <c r="A91" s="84" t="s">
        <v>237</v>
      </c>
      <c r="B91" s="90"/>
      <c r="C91" s="86" t="s">
        <v>226</v>
      </c>
      <c r="D91" s="24">
        <v>14</v>
      </c>
      <c r="E91" s="71" t="s">
        <v>489</v>
      </c>
      <c r="F91" s="54" t="s">
        <v>356</v>
      </c>
      <c r="G91" s="55" t="s">
        <v>12</v>
      </c>
      <c r="H91" s="7"/>
      <c r="I91" s="7"/>
      <c r="J91" s="7"/>
      <c r="K91" s="78"/>
      <c r="L91" s="53"/>
      <c r="M91" s="49"/>
      <c r="N91" s="49"/>
      <c r="O91" s="70"/>
      <c r="P91" s="70"/>
      <c r="Q91" s="70"/>
      <c r="R91" s="27"/>
      <c r="S91" s="74"/>
    </row>
    <row r="92" spans="1:19" ht="15.95" customHeight="1" x14ac:dyDescent="0.3">
      <c r="A92" s="84" t="s">
        <v>109</v>
      </c>
      <c r="B92" s="90"/>
      <c r="C92" s="86" t="s">
        <v>226</v>
      </c>
      <c r="D92" s="24">
        <v>8</v>
      </c>
      <c r="E92" s="71" t="s">
        <v>479</v>
      </c>
      <c r="F92" s="31" t="s">
        <v>335</v>
      </c>
      <c r="G92" s="26" t="s">
        <v>12</v>
      </c>
      <c r="H92" s="7"/>
      <c r="I92" s="7"/>
      <c r="J92" s="7"/>
      <c r="K92" s="78"/>
      <c r="L92" s="53"/>
      <c r="M92" s="49"/>
      <c r="N92" s="49"/>
      <c r="O92" s="70"/>
      <c r="P92" s="70"/>
      <c r="Q92" s="70"/>
      <c r="R92" s="27"/>
      <c r="S92" s="63"/>
    </row>
    <row r="93" spans="1:19" ht="15.95" customHeight="1" x14ac:dyDescent="0.3">
      <c r="A93" s="84" t="s">
        <v>110</v>
      </c>
      <c r="B93" s="90"/>
      <c r="C93" s="86" t="s">
        <v>226</v>
      </c>
      <c r="D93" s="24">
        <v>8</v>
      </c>
      <c r="E93" s="71" t="s">
        <v>479</v>
      </c>
      <c r="F93" s="71" t="s">
        <v>333</v>
      </c>
      <c r="G93" s="54" t="s">
        <v>12</v>
      </c>
      <c r="H93" s="7"/>
      <c r="I93" s="7"/>
      <c r="J93" s="7"/>
      <c r="K93" s="78"/>
      <c r="L93" s="53"/>
      <c r="M93" s="49"/>
      <c r="N93" s="49"/>
      <c r="O93" s="70"/>
      <c r="P93" s="70"/>
      <c r="Q93" s="70"/>
      <c r="R93" s="27"/>
      <c r="S93" s="64"/>
    </row>
    <row r="94" spans="1:19" ht="15.95" customHeight="1" x14ac:dyDescent="0.3">
      <c r="A94" s="84" t="s">
        <v>235</v>
      </c>
      <c r="B94" s="90"/>
      <c r="C94" s="86" t="s">
        <v>226</v>
      </c>
      <c r="D94" s="24">
        <v>8</v>
      </c>
      <c r="E94" s="71" t="s">
        <v>479</v>
      </c>
      <c r="F94" s="31" t="s">
        <v>334</v>
      </c>
      <c r="G94" s="26" t="s">
        <v>12</v>
      </c>
      <c r="H94" s="7"/>
      <c r="I94" s="7"/>
      <c r="J94" s="7"/>
      <c r="K94" s="78"/>
      <c r="L94" s="53"/>
      <c r="M94" s="49"/>
      <c r="N94" s="49"/>
      <c r="O94" s="70"/>
      <c r="P94" s="70"/>
      <c r="Q94" s="70"/>
      <c r="R94" s="27"/>
      <c r="S94" s="65"/>
    </row>
    <row r="95" spans="1:19" ht="15.95" customHeight="1" x14ac:dyDescent="0.3">
      <c r="A95" s="84" t="s">
        <v>114</v>
      </c>
      <c r="B95" s="90"/>
      <c r="C95" s="86" t="s">
        <v>226</v>
      </c>
      <c r="D95" s="24">
        <v>8</v>
      </c>
      <c r="E95" s="71" t="s">
        <v>480</v>
      </c>
      <c r="F95" s="31" t="s">
        <v>336</v>
      </c>
      <c r="G95" s="26" t="s">
        <v>12</v>
      </c>
      <c r="H95" s="7"/>
      <c r="I95" s="7"/>
      <c r="J95" s="7"/>
      <c r="K95" s="78"/>
      <c r="L95" s="53"/>
      <c r="M95" s="49"/>
      <c r="N95" s="49"/>
      <c r="O95" s="70"/>
      <c r="P95" s="70"/>
      <c r="Q95" s="70"/>
      <c r="R95" s="27"/>
      <c r="S95" s="65"/>
    </row>
    <row r="96" spans="1:19" ht="15.95" customHeight="1" x14ac:dyDescent="0.3">
      <c r="A96" s="84" t="s">
        <v>236</v>
      </c>
      <c r="B96" s="90"/>
      <c r="C96" s="86" t="s">
        <v>226</v>
      </c>
      <c r="D96" s="24">
        <v>9</v>
      </c>
      <c r="E96" s="71" t="s">
        <v>481</v>
      </c>
      <c r="F96" s="59" t="s">
        <v>337</v>
      </c>
      <c r="G96" s="55" t="s">
        <v>12</v>
      </c>
      <c r="H96" s="7"/>
      <c r="I96" s="7"/>
      <c r="J96" s="7"/>
      <c r="K96" s="78"/>
      <c r="L96" s="53"/>
      <c r="M96" s="49"/>
      <c r="N96" s="49"/>
      <c r="O96" s="70"/>
      <c r="P96" s="70"/>
      <c r="Q96" s="70"/>
      <c r="R96" s="27"/>
      <c r="S96" s="65"/>
    </row>
    <row r="97" spans="1:19" s="30" customFormat="1" ht="15.95" customHeight="1" x14ac:dyDescent="0.3">
      <c r="A97" s="84" t="s">
        <v>115</v>
      </c>
      <c r="B97" s="90"/>
      <c r="C97" s="86" t="s">
        <v>226</v>
      </c>
      <c r="D97" s="24">
        <v>9</v>
      </c>
      <c r="E97" s="71" t="s">
        <v>482</v>
      </c>
      <c r="F97" s="25" t="s">
        <v>338</v>
      </c>
      <c r="G97" s="25" t="s">
        <v>12</v>
      </c>
      <c r="H97" s="7"/>
      <c r="I97" s="7"/>
      <c r="J97" s="7"/>
      <c r="K97" s="78"/>
      <c r="L97" s="53"/>
      <c r="M97" s="49"/>
      <c r="N97" s="49"/>
      <c r="O97" s="70"/>
      <c r="P97" s="70"/>
      <c r="Q97" s="70"/>
      <c r="R97" s="27"/>
      <c r="S97" s="66"/>
    </row>
    <row r="98" spans="1:19" ht="15.95" customHeight="1" x14ac:dyDescent="0.3">
      <c r="A98" s="84" t="s">
        <v>116</v>
      </c>
      <c r="B98" s="90"/>
      <c r="C98" s="86" t="s">
        <v>226</v>
      </c>
      <c r="D98" s="24">
        <v>9</v>
      </c>
      <c r="E98" s="71" t="s">
        <v>483</v>
      </c>
      <c r="F98" s="54" t="s">
        <v>339</v>
      </c>
      <c r="G98" s="54" t="s">
        <v>12</v>
      </c>
      <c r="H98" s="7"/>
      <c r="I98" s="7"/>
      <c r="J98" s="7"/>
      <c r="K98" s="78"/>
      <c r="L98" s="53"/>
      <c r="M98" s="49"/>
      <c r="N98" s="49"/>
      <c r="O98" s="70"/>
      <c r="P98" s="70"/>
      <c r="Q98" s="70"/>
      <c r="R98" s="27"/>
      <c r="S98" s="67"/>
    </row>
    <row r="99" spans="1:19" s="30" customFormat="1" ht="15.95" customHeight="1" x14ac:dyDescent="0.3">
      <c r="A99" s="84" t="s">
        <v>117</v>
      </c>
      <c r="B99" s="90"/>
      <c r="C99" s="86" t="s">
        <v>226</v>
      </c>
      <c r="D99" s="24">
        <v>10</v>
      </c>
      <c r="E99" s="71" t="s">
        <v>484</v>
      </c>
      <c r="F99" s="31" t="s">
        <v>340</v>
      </c>
      <c r="G99" s="26" t="s">
        <v>12</v>
      </c>
      <c r="H99" s="7"/>
      <c r="I99" s="7"/>
      <c r="J99" s="7"/>
      <c r="K99" s="78"/>
      <c r="L99" s="53"/>
      <c r="M99" s="49"/>
      <c r="N99" s="49"/>
      <c r="O99" s="70"/>
      <c r="P99" s="70"/>
      <c r="Q99" s="70"/>
      <c r="R99" s="27"/>
      <c r="S99" s="65"/>
    </row>
    <row r="100" spans="1:19" s="30" customFormat="1" ht="15.95" customHeight="1" x14ac:dyDescent="0.3">
      <c r="A100" s="84" t="s">
        <v>118</v>
      </c>
      <c r="B100" s="90"/>
      <c r="C100" s="86" t="s">
        <v>226</v>
      </c>
      <c r="D100" s="24">
        <v>10</v>
      </c>
      <c r="E100" s="71" t="s">
        <v>484</v>
      </c>
      <c r="F100" s="59" t="s">
        <v>341</v>
      </c>
      <c r="G100" s="26" t="s">
        <v>12</v>
      </c>
      <c r="H100" s="7"/>
      <c r="I100" s="7"/>
      <c r="J100" s="7"/>
      <c r="K100" s="78"/>
      <c r="L100" s="53"/>
      <c r="M100" s="49"/>
      <c r="N100" s="49"/>
      <c r="O100" s="70"/>
      <c r="P100" s="70"/>
      <c r="Q100" s="70"/>
      <c r="R100" s="27"/>
      <c r="S100" s="64"/>
    </row>
    <row r="101" spans="1:19" s="30" customFormat="1" ht="15.95" customHeight="1" x14ac:dyDescent="0.3">
      <c r="A101" s="84" t="s">
        <v>119</v>
      </c>
      <c r="B101" s="90"/>
      <c r="C101" s="86" t="s">
        <v>226</v>
      </c>
      <c r="D101" s="24">
        <v>10</v>
      </c>
      <c r="E101" s="71" t="s">
        <v>485</v>
      </c>
      <c r="F101" s="25" t="s">
        <v>342</v>
      </c>
      <c r="G101" s="26" t="s">
        <v>12</v>
      </c>
      <c r="H101" s="7"/>
      <c r="I101" s="7"/>
      <c r="J101" s="7"/>
      <c r="K101" s="78"/>
      <c r="L101" s="53"/>
      <c r="M101" s="49"/>
      <c r="N101" s="49"/>
      <c r="O101" s="70"/>
      <c r="P101" s="70"/>
      <c r="Q101" s="70"/>
      <c r="R101" s="27"/>
      <c r="S101" s="65"/>
    </row>
    <row r="102" spans="1:19" s="30" customFormat="1" ht="15.95" customHeight="1" x14ac:dyDescent="0.3">
      <c r="A102" s="84" t="s">
        <v>120</v>
      </c>
      <c r="B102" s="90"/>
      <c r="C102" s="86" t="s">
        <v>226</v>
      </c>
      <c r="D102" s="24">
        <v>10</v>
      </c>
      <c r="E102" s="71" t="s">
        <v>485</v>
      </c>
      <c r="F102" s="25" t="s">
        <v>343</v>
      </c>
      <c r="G102" s="26" t="s">
        <v>12</v>
      </c>
      <c r="H102" s="7"/>
      <c r="I102" s="7"/>
      <c r="J102" s="7"/>
      <c r="K102" s="78"/>
      <c r="L102" s="53"/>
      <c r="M102" s="49"/>
      <c r="N102" s="49"/>
      <c r="O102" s="70"/>
      <c r="P102" s="70"/>
      <c r="Q102" s="70"/>
      <c r="R102" s="27"/>
      <c r="S102" s="65"/>
    </row>
    <row r="103" spans="1:19" s="30" customFormat="1" ht="15.95" customHeight="1" x14ac:dyDescent="0.3">
      <c r="A103" s="84" t="s">
        <v>121</v>
      </c>
      <c r="B103" s="90"/>
      <c r="C103" s="86" t="s">
        <v>226</v>
      </c>
      <c r="D103" s="24">
        <v>10</v>
      </c>
      <c r="E103" s="71" t="s">
        <v>486</v>
      </c>
      <c r="F103" s="25" t="s">
        <v>347</v>
      </c>
      <c r="G103" s="26" t="s">
        <v>12</v>
      </c>
      <c r="H103" s="7"/>
      <c r="I103" s="7"/>
      <c r="J103" s="7"/>
      <c r="K103" s="78"/>
      <c r="L103" s="53"/>
      <c r="M103" s="49"/>
      <c r="N103" s="49"/>
      <c r="O103" s="70"/>
      <c r="P103" s="70"/>
      <c r="Q103" s="70"/>
      <c r="R103" s="27"/>
      <c r="S103" s="68"/>
    </row>
    <row r="104" spans="1:19" s="30" customFormat="1" ht="15.95" customHeight="1" x14ac:dyDescent="0.3">
      <c r="A104" s="84" t="s">
        <v>122</v>
      </c>
      <c r="B104" s="90"/>
      <c r="C104" s="86" t="s">
        <v>226</v>
      </c>
      <c r="D104" s="24">
        <v>10</v>
      </c>
      <c r="E104" s="71" t="s">
        <v>486</v>
      </c>
      <c r="F104" s="25" t="s">
        <v>348</v>
      </c>
      <c r="G104" s="26" t="s">
        <v>12</v>
      </c>
      <c r="H104" s="7"/>
      <c r="I104" s="7"/>
      <c r="J104" s="7"/>
      <c r="K104" s="78"/>
      <c r="L104" s="53"/>
      <c r="M104" s="49"/>
      <c r="N104" s="49"/>
      <c r="O104" s="70"/>
      <c r="P104" s="70"/>
      <c r="Q104" s="70"/>
      <c r="R104" s="27"/>
      <c r="S104" s="65"/>
    </row>
    <row r="105" spans="1:19" ht="15.95" customHeight="1" x14ac:dyDescent="0.3">
      <c r="A105" s="84" t="s">
        <v>123</v>
      </c>
      <c r="B105" s="90"/>
      <c r="C105" s="86" t="s">
        <v>226</v>
      </c>
      <c r="D105" s="24">
        <v>10</v>
      </c>
      <c r="E105" s="71" t="s">
        <v>486</v>
      </c>
      <c r="F105" s="25" t="s">
        <v>349</v>
      </c>
      <c r="G105" s="26" t="s">
        <v>12</v>
      </c>
      <c r="H105" s="7"/>
      <c r="I105" s="7"/>
      <c r="J105" s="7"/>
      <c r="K105" s="78"/>
      <c r="L105" s="53"/>
      <c r="M105" s="49"/>
      <c r="N105" s="49"/>
      <c r="O105" s="70"/>
      <c r="P105" s="70"/>
      <c r="Q105" s="70"/>
      <c r="R105" s="27"/>
      <c r="S105" s="65"/>
    </row>
    <row r="106" spans="1:19" ht="15.95" customHeight="1" x14ac:dyDescent="0.3">
      <c r="A106" s="84" t="s">
        <v>124</v>
      </c>
      <c r="B106" s="90"/>
      <c r="C106" s="86" t="s">
        <v>226</v>
      </c>
      <c r="D106" s="24">
        <v>10</v>
      </c>
      <c r="E106" s="71" t="s">
        <v>486</v>
      </c>
      <c r="F106" s="25" t="s">
        <v>350</v>
      </c>
      <c r="G106" s="26" t="s">
        <v>12</v>
      </c>
      <c r="H106" s="7"/>
      <c r="I106" s="7"/>
      <c r="J106" s="7"/>
      <c r="K106" s="78"/>
      <c r="L106" s="53"/>
      <c r="M106" s="49"/>
      <c r="N106" s="49"/>
      <c r="O106" s="70"/>
      <c r="P106" s="70"/>
      <c r="Q106" s="70"/>
      <c r="R106" s="27"/>
      <c r="S106" s="66"/>
    </row>
    <row r="107" spans="1:19" ht="15.95" customHeight="1" x14ac:dyDescent="0.3">
      <c r="A107" s="84" t="s">
        <v>125</v>
      </c>
      <c r="B107" s="90"/>
      <c r="C107" s="86" t="s">
        <v>226</v>
      </c>
      <c r="D107" s="24">
        <v>10</v>
      </c>
      <c r="E107" s="71" t="s">
        <v>486</v>
      </c>
      <c r="F107" s="25" t="s">
        <v>351</v>
      </c>
      <c r="G107" s="26" t="s">
        <v>12</v>
      </c>
      <c r="H107" s="7"/>
      <c r="I107" s="7"/>
      <c r="J107" s="7"/>
      <c r="K107" s="78"/>
      <c r="L107" s="53"/>
      <c r="M107" s="49"/>
      <c r="N107" s="49"/>
      <c r="O107" s="70"/>
      <c r="P107" s="70"/>
      <c r="Q107" s="70"/>
      <c r="R107" s="27"/>
      <c r="S107" s="68"/>
    </row>
    <row r="108" spans="1:19" ht="15.95" customHeight="1" x14ac:dyDescent="0.3">
      <c r="A108" s="84" t="s">
        <v>126</v>
      </c>
      <c r="B108" s="90"/>
      <c r="C108" s="86" t="s">
        <v>226</v>
      </c>
      <c r="D108" s="24">
        <v>10</v>
      </c>
      <c r="E108" s="71" t="s">
        <v>485</v>
      </c>
      <c r="F108" s="25" t="s">
        <v>344</v>
      </c>
      <c r="G108" s="26" t="s">
        <v>12</v>
      </c>
      <c r="H108" s="7"/>
      <c r="I108" s="7"/>
      <c r="J108" s="7"/>
      <c r="K108" s="78"/>
      <c r="L108" s="53"/>
      <c r="M108" s="49"/>
      <c r="N108" s="49"/>
      <c r="O108" s="70"/>
      <c r="P108" s="70"/>
      <c r="Q108" s="70"/>
      <c r="R108" s="27"/>
      <c r="S108" s="65"/>
    </row>
    <row r="109" spans="1:19" ht="15.95" customHeight="1" x14ac:dyDescent="0.3">
      <c r="A109" s="84" t="s">
        <v>454</v>
      </c>
      <c r="B109" s="90"/>
      <c r="C109" s="86" t="s">
        <v>226</v>
      </c>
      <c r="D109" s="24">
        <v>10</v>
      </c>
      <c r="E109" s="71" t="s">
        <v>485</v>
      </c>
      <c r="F109" s="25" t="s">
        <v>453</v>
      </c>
      <c r="G109" s="26" t="s">
        <v>12</v>
      </c>
      <c r="H109" s="7"/>
      <c r="I109" s="7"/>
      <c r="J109" s="7"/>
      <c r="K109" s="78"/>
      <c r="L109" s="53"/>
      <c r="M109" s="49"/>
      <c r="N109" s="49"/>
      <c r="O109" s="70"/>
      <c r="P109" s="70"/>
      <c r="Q109" s="70"/>
      <c r="R109" s="27"/>
      <c r="S109" s="65"/>
    </row>
    <row r="110" spans="1:19" ht="15.95" customHeight="1" x14ac:dyDescent="0.3">
      <c r="A110" s="84" t="s">
        <v>127</v>
      </c>
      <c r="B110" s="90"/>
      <c r="C110" s="86" t="s">
        <v>226</v>
      </c>
      <c r="D110" s="24">
        <v>10</v>
      </c>
      <c r="E110" s="71" t="s">
        <v>485</v>
      </c>
      <c r="F110" s="25" t="s">
        <v>345</v>
      </c>
      <c r="G110" s="26" t="s">
        <v>12</v>
      </c>
      <c r="H110" s="7"/>
      <c r="I110" s="7"/>
      <c r="J110" s="7"/>
      <c r="K110" s="78"/>
      <c r="L110" s="53"/>
      <c r="M110" s="49"/>
      <c r="N110" s="49"/>
      <c r="O110" s="70"/>
      <c r="P110" s="70"/>
      <c r="Q110" s="70"/>
      <c r="R110" s="27"/>
      <c r="S110" s="65"/>
    </row>
    <row r="111" spans="1:19" ht="15.95" customHeight="1" x14ac:dyDescent="0.3">
      <c r="A111" s="84" t="s">
        <v>128</v>
      </c>
      <c r="B111" s="90"/>
      <c r="C111" s="86" t="s">
        <v>226</v>
      </c>
      <c r="D111" s="24" t="s">
        <v>205</v>
      </c>
      <c r="E111" s="71" t="s">
        <v>485</v>
      </c>
      <c r="F111" s="25" t="s">
        <v>346</v>
      </c>
      <c r="G111" s="26" t="s">
        <v>12</v>
      </c>
      <c r="H111" s="7"/>
      <c r="I111" s="7"/>
      <c r="J111" s="7"/>
      <c r="K111" s="78"/>
      <c r="L111" s="53"/>
      <c r="M111" s="49"/>
      <c r="N111" s="49"/>
      <c r="O111" s="70"/>
      <c r="P111" s="70"/>
      <c r="Q111" s="70"/>
      <c r="R111" s="27"/>
      <c r="S111" s="65"/>
    </row>
    <row r="112" spans="1:19" ht="15.95" customHeight="1" x14ac:dyDescent="0.3">
      <c r="A112" s="84" t="s">
        <v>131</v>
      </c>
      <c r="B112" s="90"/>
      <c r="C112" s="86" t="s">
        <v>226</v>
      </c>
      <c r="D112" s="24" t="s">
        <v>206</v>
      </c>
      <c r="E112" s="71" t="s">
        <v>487</v>
      </c>
      <c r="F112" s="25" t="s">
        <v>352</v>
      </c>
      <c r="G112" s="26" t="s">
        <v>12</v>
      </c>
      <c r="H112" s="7"/>
      <c r="I112" s="7"/>
      <c r="J112" s="7"/>
      <c r="K112" s="78"/>
      <c r="L112" s="53"/>
      <c r="M112" s="49"/>
      <c r="N112" s="49"/>
      <c r="O112" s="70"/>
      <c r="P112" s="70"/>
      <c r="Q112" s="70"/>
      <c r="R112" s="27"/>
      <c r="S112" s="64"/>
    </row>
    <row r="113" spans="1:19" ht="15.95" customHeight="1" x14ac:dyDescent="0.3">
      <c r="A113" s="84" t="s">
        <v>132</v>
      </c>
      <c r="B113" s="90"/>
      <c r="C113" s="86" t="s">
        <v>226</v>
      </c>
      <c r="D113" s="24">
        <v>12</v>
      </c>
      <c r="E113" s="71" t="s">
        <v>487</v>
      </c>
      <c r="F113" s="25" t="s">
        <v>353</v>
      </c>
      <c r="G113" s="26" t="s">
        <v>12</v>
      </c>
      <c r="H113" s="7"/>
      <c r="I113" s="7"/>
      <c r="J113" s="7"/>
      <c r="K113" s="78"/>
      <c r="L113" s="53"/>
      <c r="M113" s="49"/>
      <c r="N113" s="49"/>
      <c r="O113" s="70"/>
      <c r="P113" s="70"/>
      <c r="Q113" s="70"/>
      <c r="R113" s="27"/>
      <c r="S113" s="64"/>
    </row>
    <row r="114" spans="1:19" ht="15.95" customHeight="1" x14ac:dyDescent="0.3">
      <c r="A114" s="84" t="s">
        <v>133</v>
      </c>
      <c r="B114" s="90"/>
      <c r="C114" s="86" t="s">
        <v>226</v>
      </c>
      <c r="D114" s="24">
        <v>12</v>
      </c>
      <c r="E114" s="71" t="s">
        <v>487</v>
      </c>
      <c r="F114" s="25" t="s">
        <v>354</v>
      </c>
      <c r="G114" s="26" t="s">
        <v>12</v>
      </c>
      <c r="H114" s="7"/>
      <c r="I114" s="7"/>
      <c r="J114" s="7"/>
      <c r="K114" s="78"/>
      <c r="L114" s="53"/>
      <c r="M114" s="49"/>
      <c r="N114" s="49"/>
      <c r="O114" s="70"/>
      <c r="P114" s="70"/>
      <c r="Q114" s="70"/>
      <c r="R114" s="27"/>
      <c r="S114" s="65"/>
    </row>
    <row r="115" spans="1:19" ht="15.95" customHeight="1" x14ac:dyDescent="0.3">
      <c r="A115" s="84" t="s">
        <v>137</v>
      </c>
      <c r="B115" s="90"/>
      <c r="C115" s="86" t="s">
        <v>226</v>
      </c>
      <c r="D115" s="24" t="s">
        <v>207</v>
      </c>
      <c r="E115" s="71" t="s">
        <v>488</v>
      </c>
      <c r="F115" s="25" t="s">
        <v>355</v>
      </c>
      <c r="G115" s="26" t="s">
        <v>12</v>
      </c>
      <c r="H115" s="7"/>
      <c r="I115" s="7"/>
      <c r="J115" s="7"/>
      <c r="K115" s="78"/>
      <c r="L115" s="53"/>
      <c r="M115" s="49"/>
      <c r="N115" s="49"/>
      <c r="O115" s="70"/>
      <c r="P115" s="70"/>
      <c r="Q115" s="70"/>
      <c r="R115" s="27"/>
      <c r="S115" s="65"/>
    </row>
    <row r="116" spans="1:19" ht="15.95" customHeight="1" x14ac:dyDescent="0.3">
      <c r="A116" s="84" t="s">
        <v>139</v>
      </c>
      <c r="B116" s="90"/>
      <c r="C116" s="86" t="s">
        <v>226</v>
      </c>
      <c r="D116" s="24">
        <v>14</v>
      </c>
      <c r="E116" s="71" t="s">
        <v>489</v>
      </c>
      <c r="F116" s="25" t="s">
        <v>357</v>
      </c>
      <c r="G116" s="26" t="s">
        <v>12</v>
      </c>
      <c r="H116" s="7"/>
      <c r="I116" s="7"/>
      <c r="J116" s="7"/>
      <c r="K116" s="78"/>
      <c r="L116" s="53"/>
      <c r="M116" s="49"/>
      <c r="N116" s="49"/>
      <c r="O116" s="70"/>
      <c r="P116" s="70"/>
      <c r="Q116" s="70"/>
      <c r="R116" s="27"/>
      <c r="S116" s="65"/>
    </row>
    <row r="117" spans="1:19" ht="15.95" customHeight="1" x14ac:dyDescent="0.3">
      <c r="A117" s="84" t="s">
        <v>140</v>
      </c>
      <c r="B117" s="90"/>
      <c r="C117" s="86" t="s">
        <v>226</v>
      </c>
      <c r="D117" s="24">
        <v>14</v>
      </c>
      <c r="E117" s="71" t="s">
        <v>489</v>
      </c>
      <c r="F117" s="25" t="s">
        <v>358</v>
      </c>
      <c r="G117" s="26" t="s">
        <v>12</v>
      </c>
      <c r="H117" s="7"/>
      <c r="I117" s="7"/>
      <c r="J117" s="7"/>
      <c r="K117" s="78"/>
      <c r="L117" s="53"/>
      <c r="M117" s="49"/>
      <c r="N117" s="49"/>
      <c r="O117" s="70"/>
      <c r="P117" s="70"/>
      <c r="Q117" s="70"/>
      <c r="R117" s="27"/>
      <c r="S117" s="65"/>
    </row>
    <row r="118" spans="1:19" ht="15.95" customHeight="1" x14ac:dyDescent="0.3">
      <c r="A118" s="84" t="s">
        <v>238</v>
      </c>
      <c r="B118" s="90"/>
      <c r="C118" s="86" t="s">
        <v>226</v>
      </c>
      <c r="D118" s="24" t="s">
        <v>360</v>
      </c>
      <c r="E118" s="71" t="s">
        <v>490</v>
      </c>
      <c r="F118" s="25" t="s">
        <v>361</v>
      </c>
      <c r="G118" s="26" t="s">
        <v>12</v>
      </c>
      <c r="H118" s="7"/>
      <c r="I118" s="7"/>
      <c r="J118" s="7"/>
      <c r="K118" s="78"/>
      <c r="L118" s="53"/>
      <c r="M118" s="49"/>
      <c r="N118" s="49"/>
      <c r="O118" s="70"/>
      <c r="P118" s="70"/>
      <c r="Q118" s="70"/>
      <c r="R118" s="27"/>
      <c r="S118" s="65"/>
    </row>
    <row r="119" spans="1:19" ht="15.95" customHeight="1" x14ac:dyDescent="0.3">
      <c r="A119" s="84" t="s">
        <v>141</v>
      </c>
      <c r="B119" s="90"/>
      <c r="C119" s="86" t="s">
        <v>226</v>
      </c>
      <c r="D119" s="24" t="s">
        <v>208</v>
      </c>
      <c r="E119" s="71" t="s">
        <v>490</v>
      </c>
      <c r="F119" s="25" t="s">
        <v>359</v>
      </c>
      <c r="G119" s="26" t="s">
        <v>12</v>
      </c>
      <c r="H119" s="7"/>
      <c r="I119" s="7"/>
      <c r="J119" s="7"/>
      <c r="K119" s="78"/>
      <c r="L119" s="53"/>
      <c r="M119" s="49"/>
      <c r="N119" s="49"/>
      <c r="O119" s="70"/>
      <c r="P119" s="70"/>
      <c r="Q119" s="70"/>
      <c r="R119" s="27"/>
      <c r="S119" s="69"/>
    </row>
    <row r="120" spans="1:19" ht="15.95" customHeight="1" x14ac:dyDescent="0.3">
      <c r="A120" s="84" t="s">
        <v>143</v>
      </c>
      <c r="B120" s="90"/>
      <c r="C120" s="86" t="s">
        <v>231</v>
      </c>
      <c r="D120" s="24" t="s">
        <v>209</v>
      </c>
      <c r="E120" s="71" t="s">
        <v>491</v>
      </c>
      <c r="F120" s="25" t="s">
        <v>362</v>
      </c>
      <c r="G120" s="26" t="s">
        <v>12</v>
      </c>
      <c r="H120" s="7"/>
      <c r="I120" s="7"/>
      <c r="J120" s="7"/>
      <c r="K120" s="78"/>
      <c r="L120" s="53"/>
      <c r="M120" s="49"/>
      <c r="N120" s="49"/>
      <c r="O120" s="70"/>
      <c r="P120" s="70"/>
      <c r="Q120" s="70"/>
      <c r="R120" s="27"/>
      <c r="S120" s="57"/>
    </row>
    <row r="121" spans="1:19" ht="15.95" customHeight="1" x14ac:dyDescent="0.3">
      <c r="A121" s="84" t="s">
        <v>142</v>
      </c>
      <c r="B121" s="90"/>
      <c r="C121" s="86" t="s">
        <v>231</v>
      </c>
      <c r="D121" s="24">
        <v>16</v>
      </c>
      <c r="E121" s="71" t="s">
        <v>492</v>
      </c>
      <c r="F121" s="25" t="s">
        <v>363</v>
      </c>
      <c r="G121" s="26" t="s">
        <v>12</v>
      </c>
      <c r="H121" s="7"/>
      <c r="I121" s="7"/>
      <c r="J121" s="7"/>
      <c r="K121" s="78"/>
      <c r="L121" s="53"/>
      <c r="M121" s="49"/>
      <c r="N121" s="49"/>
      <c r="O121" s="70"/>
      <c r="P121" s="70"/>
      <c r="Q121" s="70"/>
      <c r="R121" s="27"/>
      <c r="S121" s="57"/>
    </row>
    <row r="122" spans="1:19" ht="15.95" customHeight="1" x14ac:dyDescent="0.3">
      <c r="A122" s="84" t="s">
        <v>144</v>
      </c>
      <c r="B122" s="90"/>
      <c r="C122" s="86" t="s">
        <v>231</v>
      </c>
      <c r="D122" s="24">
        <v>16</v>
      </c>
      <c r="E122" s="71" t="s">
        <v>493</v>
      </c>
      <c r="F122" s="25" t="s">
        <v>364</v>
      </c>
      <c r="G122" s="26" t="s">
        <v>12</v>
      </c>
      <c r="H122" s="7"/>
      <c r="I122" s="7"/>
      <c r="J122" s="7"/>
      <c r="K122" s="78"/>
      <c r="L122" s="53"/>
      <c r="M122" s="49"/>
      <c r="N122" s="49"/>
      <c r="O122" s="70"/>
      <c r="P122" s="70"/>
      <c r="Q122" s="70"/>
      <c r="R122" s="27"/>
      <c r="S122" s="56"/>
    </row>
    <row r="123" spans="1:19" ht="15.95" customHeight="1" x14ac:dyDescent="0.3">
      <c r="A123" s="84" t="s">
        <v>145</v>
      </c>
      <c r="B123" s="90"/>
      <c r="C123" s="86" t="s">
        <v>231</v>
      </c>
      <c r="D123" s="24">
        <v>16</v>
      </c>
      <c r="E123" s="71" t="s">
        <v>493</v>
      </c>
      <c r="F123" s="25" t="s">
        <v>365</v>
      </c>
      <c r="G123" s="26" t="s">
        <v>12</v>
      </c>
      <c r="H123" s="7"/>
      <c r="I123" s="7"/>
      <c r="J123" s="7"/>
      <c r="K123" s="78"/>
      <c r="L123" s="53"/>
      <c r="M123" s="49"/>
      <c r="N123" s="49"/>
      <c r="O123" s="70"/>
      <c r="P123" s="70"/>
      <c r="Q123" s="70"/>
      <c r="R123" s="27"/>
      <c r="S123" s="57"/>
    </row>
    <row r="124" spans="1:19" ht="15.95" customHeight="1" x14ac:dyDescent="0.3">
      <c r="A124" s="84" t="s">
        <v>146</v>
      </c>
      <c r="B124" s="90"/>
      <c r="C124" s="86" t="s">
        <v>231</v>
      </c>
      <c r="D124" s="24">
        <v>16</v>
      </c>
      <c r="E124" s="71" t="s">
        <v>493</v>
      </c>
      <c r="F124" s="32" t="s">
        <v>366</v>
      </c>
      <c r="G124" s="26" t="s">
        <v>12</v>
      </c>
      <c r="H124" s="7"/>
      <c r="I124" s="7"/>
      <c r="J124" s="7"/>
      <c r="K124" s="78"/>
      <c r="L124" s="53"/>
      <c r="M124" s="49"/>
      <c r="N124" s="49"/>
      <c r="O124" s="70"/>
      <c r="P124" s="70"/>
      <c r="Q124" s="70"/>
      <c r="R124" s="27"/>
      <c r="S124" s="56"/>
    </row>
    <row r="125" spans="1:19" ht="15.95" customHeight="1" x14ac:dyDescent="0.3">
      <c r="A125" s="84" t="s">
        <v>147</v>
      </c>
      <c r="B125" s="90"/>
      <c r="C125" s="86" t="s">
        <v>231</v>
      </c>
      <c r="D125" s="24">
        <v>16</v>
      </c>
      <c r="E125" s="71" t="s">
        <v>493</v>
      </c>
      <c r="F125" s="32" t="s">
        <v>367</v>
      </c>
      <c r="G125" s="26" t="s">
        <v>12</v>
      </c>
      <c r="H125" s="7"/>
      <c r="I125" s="7"/>
      <c r="J125" s="7"/>
      <c r="K125" s="78"/>
      <c r="L125" s="53"/>
      <c r="M125" s="49"/>
      <c r="N125" s="49"/>
      <c r="O125" s="70"/>
      <c r="P125" s="70"/>
      <c r="Q125" s="70"/>
      <c r="R125" s="27"/>
      <c r="S125" s="62"/>
    </row>
    <row r="126" spans="1:19" ht="15.95" customHeight="1" x14ac:dyDescent="0.3">
      <c r="A126" s="84" t="s">
        <v>148</v>
      </c>
      <c r="B126" s="90"/>
      <c r="C126" s="86" t="s">
        <v>231</v>
      </c>
      <c r="D126" s="24">
        <v>16</v>
      </c>
      <c r="E126" s="71" t="s">
        <v>493</v>
      </c>
      <c r="F126" s="32" t="s">
        <v>368</v>
      </c>
      <c r="G126" s="26" t="s">
        <v>12</v>
      </c>
      <c r="H126" s="7"/>
      <c r="I126" s="7"/>
      <c r="J126" s="7"/>
      <c r="K126" s="78"/>
      <c r="L126" s="53"/>
      <c r="M126" s="49"/>
      <c r="N126" s="49"/>
      <c r="O126" s="70"/>
      <c r="P126" s="70"/>
      <c r="Q126" s="70"/>
      <c r="R126" s="27"/>
      <c r="S126" s="62"/>
    </row>
    <row r="127" spans="1:19" ht="15.95" customHeight="1" x14ac:dyDescent="0.3">
      <c r="A127" s="84" t="s">
        <v>149</v>
      </c>
      <c r="B127" s="90"/>
      <c r="C127" s="86" t="s">
        <v>231</v>
      </c>
      <c r="D127" s="24">
        <v>16</v>
      </c>
      <c r="E127" s="71" t="s">
        <v>493</v>
      </c>
      <c r="F127" s="25" t="s">
        <v>369</v>
      </c>
      <c r="G127" s="26" t="s">
        <v>12</v>
      </c>
      <c r="H127" s="7"/>
      <c r="I127" s="7"/>
      <c r="J127" s="7"/>
      <c r="K127" s="78"/>
      <c r="L127" s="53"/>
      <c r="M127" s="49"/>
      <c r="N127" s="49"/>
      <c r="O127" s="70"/>
      <c r="P127" s="70"/>
      <c r="Q127" s="70"/>
      <c r="R127" s="27"/>
      <c r="S127" s="56"/>
    </row>
    <row r="128" spans="1:19" ht="15.95" customHeight="1" x14ac:dyDescent="0.3">
      <c r="A128" s="84" t="s">
        <v>150</v>
      </c>
      <c r="B128" s="90"/>
      <c r="C128" s="86" t="s">
        <v>231</v>
      </c>
      <c r="D128" s="24" t="s">
        <v>210</v>
      </c>
      <c r="E128" s="71" t="s">
        <v>494</v>
      </c>
      <c r="F128" s="32" t="s">
        <v>370</v>
      </c>
      <c r="G128" s="32" t="s">
        <v>12</v>
      </c>
      <c r="H128" s="7"/>
      <c r="I128" s="7"/>
      <c r="J128" s="7"/>
      <c r="K128" s="78"/>
      <c r="L128" s="53"/>
      <c r="M128" s="49"/>
      <c r="N128" s="49"/>
      <c r="O128" s="70"/>
      <c r="P128" s="70"/>
      <c r="Q128" s="70"/>
      <c r="R128" s="27"/>
      <c r="S128" s="56"/>
    </row>
    <row r="129" spans="1:19" ht="15.95" customHeight="1" x14ac:dyDescent="0.3">
      <c r="A129" s="84" t="s">
        <v>151</v>
      </c>
      <c r="B129" s="90"/>
      <c r="C129" s="86" t="s">
        <v>231</v>
      </c>
      <c r="D129" s="24" t="s">
        <v>211</v>
      </c>
      <c r="E129" s="71" t="s">
        <v>494</v>
      </c>
      <c r="F129" s="25" t="s">
        <v>371</v>
      </c>
      <c r="G129" s="26" t="s">
        <v>12</v>
      </c>
      <c r="H129" s="7"/>
      <c r="I129" s="7"/>
      <c r="J129" s="7"/>
      <c r="K129" s="78"/>
      <c r="L129" s="53"/>
      <c r="M129" s="49"/>
      <c r="N129" s="49"/>
      <c r="O129" s="70"/>
      <c r="P129" s="70"/>
      <c r="Q129" s="70"/>
      <c r="R129" s="27"/>
      <c r="S129" s="56"/>
    </row>
    <row r="130" spans="1:19" ht="15.95" customHeight="1" x14ac:dyDescent="0.3">
      <c r="A130" s="84" t="s">
        <v>42</v>
      </c>
      <c r="B130" s="90"/>
      <c r="C130" s="86" t="s">
        <v>247</v>
      </c>
      <c r="D130" s="24">
        <v>4</v>
      </c>
      <c r="E130" s="71" t="s">
        <v>495</v>
      </c>
      <c r="F130" s="25" t="s">
        <v>372</v>
      </c>
      <c r="G130" s="26" t="s">
        <v>12</v>
      </c>
      <c r="H130" s="7"/>
      <c r="I130" s="7"/>
      <c r="J130" s="7"/>
      <c r="K130" s="78"/>
      <c r="L130" s="53"/>
      <c r="M130" s="49"/>
      <c r="N130" s="49"/>
      <c r="O130" s="70"/>
      <c r="P130" s="70"/>
      <c r="Q130" s="70"/>
      <c r="R130" s="27"/>
    </row>
    <row r="131" spans="1:19" ht="15.95" customHeight="1" x14ac:dyDescent="0.3">
      <c r="A131" s="84" t="s">
        <v>134</v>
      </c>
      <c r="B131" s="90"/>
      <c r="C131" s="86" t="s">
        <v>247</v>
      </c>
      <c r="D131" s="24" t="s">
        <v>373</v>
      </c>
      <c r="E131" s="71" t="s">
        <v>496</v>
      </c>
      <c r="F131" s="25" t="s">
        <v>374</v>
      </c>
      <c r="G131" s="26" t="s">
        <v>12</v>
      </c>
      <c r="H131" s="7"/>
      <c r="I131" s="7"/>
      <c r="J131" s="7"/>
      <c r="K131" s="78"/>
      <c r="L131" s="53"/>
      <c r="M131" s="49"/>
      <c r="N131" s="49"/>
      <c r="O131" s="70"/>
      <c r="P131" s="70"/>
      <c r="Q131" s="70"/>
      <c r="R131" s="27"/>
      <c r="S131" s="56"/>
    </row>
    <row r="132" spans="1:19" ht="15.95" customHeight="1" x14ac:dyDescent="0.3">
      <c r="A132" s="84" t="s">
        <v>135</v>
      </c>
      <c r="B132" s="90"/>
      <c r="C132" s="86" t="s">
        <v>247</v>
      </c>
      <c r="D132" s="24">
        <v>13</v>
      </c>
      <c r="E132" s="71" t="s">
        <v>496</v>
      </c>
      <c r="F132" s="25" t="s">
        <v>375</v>
      </c>
      <c r="G132" s="26" t="s">
        <v>12</v>
      </c>
      <c r="H132" s="7"/>
      <c r="I132" s="7"/>
      <c r="J132" s="7"/>
      <c r="K132" s="78"/>
      <c r="L132" s="53"/>
      <c r="M132" s="49"/>
      <c r="N132" s="49"/>
      <c r="O132" s="70"/>
      <c r="P132" s="70"/>
      <c r="Q132" s="70"/>
      <c r="R132" s="27"/>
      <c r="S132" s="56"/>
    </row>
    <row r="133" spans="1:19" ht="15.95" customHeight="1" x14ac:dyDescent="0.3">
      <c r="A133" s="84" t="s">
        <v>136</v>
      </c>
      <c r="B133" s="90"/>
      <c r="C133" s="86" t="s">
        <v>247</v>
      </c>
      <c r="D133" s="24">
        <v>13</v>
      </c>
      <c r="E133" s="71" t="s">
        <v>496</v>
      </c>
      <c r="F133" s="25" t="s">
        <v>376</v>
      </c>
      <c r="G133" s="25" t="s">
        <v>12</v>
      </c>
      <c r="H133" s="7"/>
      <c r="I133" s="7"/>
      <c r="J133" s="7"/>
      <c r="K133" s="78"/>
      <c r="L133" s="53"/>
      <c r="M133" s="49"/>
      <c r="N133" s="49"/>
      <c r="O133" s="70"/>
      <c r="P133" s="70"/>
      <c r="Q133" s="70"/>
      <c r="R133" s="27"/>
      <c r="S133" s="56"/>
    </row>
    <row r="134" spans="1:19" ht="15.95" customHeight="1" x14ac:dyDescent="0.3">
      <c r="A134" s="84" t="s">
        <v>152</v>
      </c>
      <c r="B134" s="90"/>
      <c r="C134" s="86" t="s">
        <v>247</v>
      </c>
      <c r="D134" s="24" t="s">
        <v>212</v>
      </c>
      <c r="E134" s="71" t="s">
        <v>497</v>
      </c>
      <c r="F134" s="25" t="s">
        <v>377</v>
      </c>
      <c r="G134" s="25" t="s">
        <v>12</v>
      </c>
      <c r="H134" s="7"/>
      <c r="I134" s="7"/>
      <c r="J134" s="7"/>
      <c r="K134" s="78"/>
      <c r="L134" s="53"/>
      <c r="M134" s="49"/>
      <c r="N134" s="49"/>
      <c r="O134" s="70"/>
      <c r="P134" s="70"/>
      <c r="Q134" s="70"/>
      <c r="R134" s="27"/>
      <c r="S134" s="56"/>
    </row>
    <row r="135" spans="1:19" ht="15.95" customHeight="1" x14ac:dyDescent="0.3">
      <c r="A135" s="84" t="s">
        <v>169</v>
      </c>
      <c r="B135" s="90"/>
      <c r="C135" s="86" t="s">
        <v>247</v>
      </c>
      <c r="D135" s="24" t="s">
        <v>217</v>
      </c>
      <c r="E135" s="71" t="s">
        <v>498</v>
      </c>
      <c r="F135" s="25" t="s">
        <v>378</v>
      </c>
      <c r="G135" s="25" t="s">
        <v>12</v>
      </c>
      <c r="H135" s="7"/>
      <c r="I135" s="7"/>
      <c r="J135" s="7"/>
      <c r="K135" s="78"/>
      <c r="L135" s="53"/>
      <c r="M135" s="49"/>
      <c r="N135" s="49"/>
      <c r="O135" s="70"/>
      <c r="P135" s="70"/>
      <c r="Q135" s="70"/>
      <c r="R135" s="27"/>
      <c r="S135" s="56"/>
    </row>
    <row r="136" spans="1:19" ht="15.95" customHeight="1" x14ac:dyDescent="0.3">
      <c r="A136" s="84" t="s">
        <v>170</v>
      </c>
      <c r="B136" s="90"/>
      <c r="C136" s="86" t="s">
        <v>247</v>
      </c>
      <c r="D136" s="24">
        <v>24</v>
      </c>
      <c r="E136" s="71" t="s">
        <v>498</v>
      </c>
      <c r="F136" s="25" t="s">
        <v>379</v>
      </c>
      <c r="G136" s="25" t="s">
        <v>12</v>
      </c>
      <c r="H136" s="7"/>
      <c r="I136" s="7"/>
      <c r="J136" s="7"/>
      <c r="K136" s="78"/>
      <c r="L136" s="53"/>
      <c r="M136" s="49"/>
      <c r="N136" s="49"/>
      <c r="O136" s="70"/>
      <c r="P136" s="70"/>
      <c r="Q136" s="70"/>
      <c r="R136" s="27"/>
      <c r="S136" s="56"/>
    </row>
    <row r="137" spans="1:19" ht="15.95" customHeight="1" x14ac:dyDescent="0.3">
      <c r="A137" s="84" t="s">
        <v>164</v>
      </c>
      <c r="B137" s="90"/>
      <c r="C137" s="86" t="s">
        <v>224</v>
      </c>
      <c r="D137" s="24" t="s">
        <v>215</v>
      </c>
      <c r="E137" s="71" t="s">
        <v>499</v>
      </c>
      <c r="F137" s="25" t="s">
        <v>380</v>
      </c>
      <c r="G137" s="25" t="s">
        <v>12</v>
      </c>
      <c r="H137" s="7"/>
      <c r="I137" s="7"/>
      <c r="J137" s="7"/>
      <c r="K137" s="78"/>
      <c r="L137" s="53"/>
      <c r="M137" s="49"/>
      <c r="N137" s="49"/>
      <c r="O137" s="70"/>
      <c r="P137" s="70"/>
      <c r="Q137" s="70"/>
      <c r="R137" s="27"/>
      <c r="S137" s="56"/>
    </row>
    <row r="138" spans="1:19" ht="15.95" customHeight="1" x14ac:dyDescent="0.3">
      <c r="A138" s="84" t="s">
        <v>165</v>
      </c>
      <c r="B138" s="90"/>
      <c r="C138" s="86" t="s">
        <v>224</v>
      </c>
      <c r="D138" s="24">
        <v>22</v>
      </c>
      <c r="E138" s="71" t="s">
        <v>499</v>
      </c>
      <c r="F138" s="25" t="s">
        <v>381</v>
      </c>
      <c r="G138" s="25" t="s">
        <v>12</v>
      </c>
      <c r="H138" s="7"/>
      <c r="I138" s="7"/>
      <c r="J138" s="7"/>
      <c r="K138" s="78"/>
      <c r="L138" s="53"/>
      <c r="M138" s="49"/>
      <c r="N138" s="49"/>
      <c r="O138" s="70"/>
      <c r="P138" s="70"/>
      <c r="Q138" s="70"/>
      <c r="R138" s="27"/>
      <c r="S138" s="57"/>
    </row>
    <row r="139" spans="1:19" ht="15.95" customHeight="1" x14ac:dyDescent="0.3">
      <c r="A139" s="84" t="s">
        <v>166</v>
      </c>
      <c r="B139" s="90"/>
      <c r="C139" s="86" t="s">
        <v>224</v>
      </c>
      <c r="D139" s="24" t="s">
        <v>216</v>
      </c>
      <c r="E139" s="71" t="s">
        <v>500</v>
      </c>
      <c r="F139" s="25" t="s">
        <v>382</v>
      </c>
      <c r="G139" s="25" t="s">
        <v>12</v>
      </c>
      <c r="H139" s="7"/>
      <c r="I139" s="7"/>
      <c r="J139" s="7"/>
      <c r="K139" s="78"/>
      <c r="L139" s="53"/>
      <c r="M139" s="49"/>
      <c r="N139" s="49"/>
      <c r="O139" s="70"/>
      <c r="P139" s="70"/>
      <c r="Q139" s="70"/>
      <c r="R139" s="27"/>
      <c r="S139" s="56"/>
    </row>
    <row r="140" spans="1:19" ht="15.95" customHeight="1" x14ac:dyDescent="0.3">
      <c r="A140" s="84" t="s">
        <v>167</v>
      </c>
      <c r="B140" s="90"/>
      <c r="C140" s="86" t="s">
        <v>224</v>
      </c>
      <c r="D140" s="24">
        <v>23</v>
      </c>
      <c r="E140" s="71" t="s">
        <v>500</v>
      </c>
      <c r="F140" s="25" t="s">
        <v>383</v>
      </c>
      <c r="G140" s="25" t="s">
        <v>12</v>
      </c>
      <c r="H140" s="7"/>
      <c r="I140" s="7"/>
      <c r="J140" s="7"/>
      <c r="K140" s="78"/>
      <c r="L140" s="53"/>
      <c r="M140" s="49"/>
      <c r="N140" s="49"/>
      <c r="O140" s="70"/>
      <c r="P140" s="70"/>
      <c r="Q140" s="70"/>
      <c r="R140" s="27"/>
      <c r="S140" s="56"/>
    </row>
    <row r="141" spans="1:19" ht="15.95" customHeight="1" x14ac:dyDescent="0.3">
      <c r="A141" s="84" t="s">
        <v>168</v>
      </c>
      <c r="B141" s="90"/>
      <c r="C141" s="86" t="s">
        <v>224</v>
      </c>
      <c r="D141" s="24">
        <v>23</v>
      </c>
      <c r="E141" s="71" t="s">
        <v>500</v>
      </c>
      <c r="F141" s="25" t="s">
        <v>384</v>
      </c>
      <c r="G141" s="25" t="s">
        <v>12</v>
      </c>
      <c r="H141" s="7"/>
      <c r="I141" s="7"/>
      <c r="J141" s="7"/>
      <c r="K141" s="78"/>
      <c r="L141" s="53"/>
      <c r="M141" s="49"/>
      <c r="N141" s="49"/>
      <c r="O141" s="70"/>
      <c r="P141" s="70"/>
      <c r="Q141" s="70"/>
      <c r="R141" s="27"/>
      <c r="S141" s="56"/>
    </row>
    <row r="142" spans="1:19" ht="15.95" customHeight="1" x14ac:dyDescent="0.3">
      <c r="A142" s="84" t="s">
        <v>171</v>
      </c>
      <c r="B142" s="90"/>
      <c r="C142" s="86" t="s">
        <v>224</v>
      </c>
      <c r="D142" s="24" t="s">
        <v>218</v>
      </c>
      <c r="E142" s="71" t="s">
        <v>501</v>
      </c>
      <c r="F142" s="25" t="s">
        <v>385</v>
      </c>
      <c r="G142" s="25" t="s">
        <v>12</v>
      </c>
      <c r="H142" s="7"/>
      <c r="I142" s="7"/>
      <c r="J142" s="7"/>
      <c r="K142" s="78"/>
      <c r="L142" s="53"/>
      <c r="M142" s="49"/>
      <c r="N142" s="49"/>
      <c r="O142" s="70"/>
      <c r="P142" s="70"/>
      <c r="Q142" s="70"/>
      <c r="R142" s="27"/>
      <c r="S142" s="56"/>
    </row>
    <row r="143" spans="1:19" ht="15.95" customHeight="1" x14ac:dyDescent="0.3">
      <c r="A143" s="84" t="s">
        <v>172</v>
      </c>
      <c r="B143" s="90"/>
      <c r="C143" s="86" t="s">
        <v>224</v>
      </c>
      <c r="D143" s="24">
        <v>25</v>
      </c>
      <c r="E143" s="71" t="s">
        <v>501</v>
      </c>
      <c r="F143" s="32" t="s">
        <v>386</v>
      </c>
      <c r="G143" s="26" t="s">
        <v>12</v>
      </c>
      <c r="H143" s="7"/>
      <c r="I143" s="7"/>
      <c r="J143" s="7"/>
      <c r="K143" s="78"/>
      <c r="L143" s="53"/>
      <c r="M143" s="49"/>
      <c r="N143" s="49"/>
      <c r="O143" s="70"/>
      <c r="P143" s="70"/>
      <c r="Q143" s="70"/>
      <c r="R143" s="27"/>
      <c r="S143" s="56"/>
    </row>
    <row r="144" spans="1:19" ht="15.95" customHeight="1" x14ac:dyDescent="0.3">
      <c r="A144" s="84" t="s">
        <v>173</v>
      </c>
      <c r="B144" s="90"/>
      <c r="C144" s="86" t="s">
        <v>224</v>
      </c>
      <c r="D144" s="24">
        <v>25</v>
      </c>
      <c r="E144" s="71" t="s">
        <v>501</v>
      </c>
      <c r="F144" s="32" t="s">
        <v>387</v>
      </c>
      <c r="G144" s="26" t="s">
        <v>12</v>
      </c>
      <c r="H144" s="7"/>
      <c r="I144" s="7"/>
      <c r="J144" s="7"/>
      <c r="K144" s="78"/>
      <c r="L144" s="53"/>
      <c r="M144" s="49"/>
      <c r="N144" s="49"/>
      <c r="O144" s="70"/>
      <c r="P144" s="70"/>
      <c r="Q144" s="70"/>
      <c r="R144" s="27"/>
      <c r="S144" s="56"/>
    </row>
    <row r="145" spans="1:19" s="35" customFormat="1" ht="15.95" customHeight="1" x14ac:dyDescent="0.3">
      <c r="A145" s="84" t="s">
        <v>174</v>
      </c>
      <c r="B145" s="90"/>
      <c r="C145" s="86" t="s">
        <v>224</v>
      </c>
      <c r="D145" s="24">
        <v>26</v>
      </c>
      <c r="E145" s="71" t="s">
        <v>502</v>
      </c>
      <c r="F145" s="32" t="s">
        <v>388</v>
      </c>
      <c r="G145" s="32" t="s">
        <v>12</v>
      </c>
      <c r="H145" s="7"/>
      <c r="I145" s="7"/>
      <c r="J145" s="7"/>
      <c r="K145" s="78"/>
      <c r="L145" s="53"/>
      <c r="M145" s="49"/>
      <c r="N145" s="49"/>
      <c r="O145" s="70"/>
      <c r="P145" s="70"/>
      <c r="Q145" s="70"/>
      <c r="R145" s="27"/>
      <c r="S145" s="56"/>
    </row>
    <row r="146" spans="1:19" s="35" customFormat="1" ht="15.95" customHeight="1" x14ac:dyDescent="0.3">
      <c r="A146" s="84" t="s">
        <v>175</v>
      </c>
      <c r="B146" s="90"/>
      <c r="C146" s="86" t="s">
        <v>224</v>
      </c>
      <c r="D146" s="71">
        <v>26</v>
      </c>
      <c r="E146" s="71" t="s">
        <v>502</v>
      </c>
      <c r="F146" s="32" t="s">
        <v>389</v>
      </c>
      <c r="G146" s="32" t="s">
        <v>12</v>
      </c>
      <c r="H146" s="7"/>
      <c r="I146" s="7"/>
      <c r="J146" s="7"/>
      <c r="K146" s="78"/>
      <c r="L146" s="53"/>
      <c r="M146" s="49"/>
      <c r="N146" s="49"/>
      <c r="O146" s="70"/>
      <c r="P146" s="70"/>
      <c r="Q146" s="70"/>
      <c r="R146" s="27"/>
      <c r="S146" s="56"/>
    </row>
    <row r="147" spans="1:19" s="35" customFormat="1" ht="15.95" customHeight="1" x14ac:dyDescent="0.3">
      <c r="A147" s="84" t="s">
        <v>176</v>
      </c>
      <c r="B147" s="90"/>
      <c r="C147" s="86" t="s">
        <v>224</v>
      </c>
      <c r="D147" s="71">
        <v>26</v>
      </c>
      <c r="E147" s="71" t="s">
        <v>502</v>
      </c>
      <c r="F147" s="32" t="s">
        <v>390</v>
      </c>
      <c r="G147" s="32" t="s">
        <v>12</v>
      </c>
      <c r="H147" s="7"/>
      <c r="I147" s="7"/>
      <c r="J147" s="7"/>
      <c r="K147" s="78"/>
      <c r="L147" s="53"/>
      <c r="M147" s="49"/>
      <c r="N147" s="49"/>
      <c r="O147" s="70"/>
      <c r="P147" s="70"/>
      <c r="Q147" s="70"/>
      <c r="R147" s="27"/>
      <c r="S147" s="56"/>
    </row>
    <row r="148" spans="1:19" s="35" customFormat="1" ht="15.95" customHeight="1" x14ac:dyDescent="0.3">
      <c r="A148" s="84" t="s">
        <v>177</v>
      </c>
      <c r="B148" s="90"/>
      <c r="C148" s="86" t="s">
        <v>224</v>
      </c>
      <c r="D148" s="24" t="s">
        <v>219</v>
      </c>
      <c r="E148" s="71" t="s">
        <v>503</v>
      </c>
      <c r="F148" s="32" t="s">
        <v>391</v>
      </c>
      <c r="G148" s="32" t="s">
        <v>12</v>
      </c>
      <c r="H148" s="7"/>
      <c r="I148" s="7"/>
      <c r="J148" s="7"/>
      <c r="K148" s="78"/>
      <c r="L148" s="53"/>
      <c r="M148" s="49"/>
      <c r="N148" s="49"/>
      <c r="O148" s="70"/>
      <c r="P148" s="70"/>
      <c r="Q148" s="70"/>
      <c r="R148" s="27"/>
      <c r="S148" s="56"/>
    </row>
    <row r="149" spans="1:19" s="35" customFormat="1" ht="15.95" customHeight="1" x14ac:dyDescent="0.3">
      <c r="A149" s="84" t="s">
        <v>178</v>
      </c>
      <c r="B149" s="90"/>
      <c r="C149" s="86" t="s">
        <v>224</v>
      </c>
      <c r="D149" s="24">
        <v>27</v>
      </c>
      <c r="E149" s="71" t="s">
        <v>503</v>
      </c>
      <c r="F149" s="32" t="s">
        <v>392</v>
      </c>
      <c r="G149" s="32" t="s">
        <v>12</v>
      </c>
      <c r="H149" s="7"/>
      <c r="I149" s="7"/>
      <c r="J149" s="7"/>
      <c r="K149" s="78"/>
      <c r="L149" s="53"/>
      <c r="M149" s="49"/>
      <c r="N149" s="49"/>
      <c r="O149" s="70"/>
      <c r="P149" s="70"/>
      <c r="Q149" s="70"/>
      <c r="R149" s="27"/>
      <c r="S149" s="56"/>
    </row>
    <row r="150" spans="1:19" s="35" customFormat="1" ht="15.95" customHeight="1" x14ac:dyDescent="0.3">
      <c r="A150" s="84" t="s">
        <v>179</v>
      </c>
      <c r="B150" s="90"/>
      <c r="C150" s="86" t="s">
        <v>224</v>
      </c>
      <c r="D150" s="24">
        <v>27</v>
      </c>
      <c r="E150" s="71" t="s">
        <v>503</v>
      </c>
      <c r="F150" s="32" t="s">
        <v>393</v>
      </c>
      <c r="G150" s="32" t="s">
        <v>12</v>
      </c>
      <c r="H150" s="7"/>
      <c r="I150" s="7"/>
      <c r="J150" s="7"/>
      <c r="K150" s="78"/>
      <c r="L150" s="53"/>
      <c r="M150" s="49"/>
      <c r="N150" s="49"/>
      <c r="O150" s="70"/>
      <c r="P150" s="70"/>
      <c r="Q150" s="70"/>
      <c r="R150" s="27"/>
      <c r="S150" s="56"/>
    </row>
    <row r="151" spans="1:19" s="35" customFormat="1" ht="15.95" customHeight="1" x14ac:dyDescent="0.3">
      <c r="A151" s="84" t="s">
        <v>180</v>
      </c>
      <c r="B151" s="90"/>
      <c r="C151" s="86" t="s">
        <v>224</v>
      </c>
      <c r="D151" s="24">
        <v>27</v>
      </c>
      <c r="E151" s="71" t="s">
        <v>503</v>
      </c>
      <c r="F151" s="32" t="s">
        <v>394</v>
      </c>
      <c r="G151" s="32" t="s">
        <v>12</v>
      </c>
      <c r="H151" s="7"/>
      <c r="I151" s="7"/>
      <c r="J151" s="7"/>
      <c r="K151" s="78"/>
      <c r="L151" s="53"/>
      <c r="M151" s="49"/>
      <c r="N151" s="49"/>
      <c r="O151" s="70"/>
      <c r="P151" s="70"/>
      <c r="Q151" s="70"/>
      <c r="R151" s="27"/>
      <c r="S151" s="56"/>
    </row>
    <row r="152" spans="1:19" s="35" customFormat="1" ht="15.95" customHeight="1" x14ac:dyDescent="0.3">
      <c r="A152" s="84" t="s">
        <v>181</v>
      </c>
      <c r="B152" s="90"/>
      <c r="C152" s="86" t="s">
        <v>224</v>
      </c>
      <c r="D152" s="24">
        <v>27</v>
      </c>
      <c r="E152" s="71" t="s">
        <v>503</v>
      </c>
      <c r="F152" s="32" t="s">
        <v>395</v>
      </c>
      <c r="G152" s="32" t="s">
        <v>12</v>
      </c>
      <c r="H152" s="7"/>
      <c r="I152" s="7"/>
      <c r="J152" s="7"/>
      <c r="K152" s="78"/>
      <c r="L152" s="53"/>
      <c r="M152" s="49"/>
      <c r="N152" s="49"/>
      <c r="O152" s="70"/>
      <c r="P152" s="70"/>
      <c r="Q152" s="70"/>
      <c r="R152" s="27"/>
      <c r="S152" s="56"/>
    </row>
    <row r="153" spans="1:19" s="35" customFormat="1" ht="15.95" customHeight="1" x14ac:dyDescent="0.3">
      <c r="A153" s="84" t="s">
        <v>182</v>
      </c>
      <c r="B153" s="90"/>
      <c r="C153" s="86" t="s">
        <v>224</v>
      </c>
      <c r="D153" s="24">
        <v>27</v>
      </c>
      <c r="E153" s="71" t="s">
        <v>503</v>
      </c>
      <c r="F153" s="32" t="s">
        <v>396</v>
      </c>
      <c r="G153" s="32" t="s">
        <v>12</v>
      </c>
      <c r="H153" s="7"/>
      <c r="I153" s="7"/>
      <c r="J153" s="7"/>
      <c r="K153" s="78"/>
      <c r="L153" s="53"/>
      <c r="M153" s="49"/>
      <c r="N153" s="49"/>
      <c r="O153" s="70"/>
      <c r="P153" s="70"/>
      <c r="Q153" s="70"/>
      <c r="R153" s="27"/>
      <c r="S153" s="56"/>
    </row>
    <row r="154" spans="1:19" s="35" customFormat="1" ht="15.95" customHeight="1" x14ac:dyDescent="0.3">
      <c r="A154" s="84" t="s">
        <v>183</v>
      </c>
      <c r="B154" s="90"/>
      <c r="C154" s="86" t="s">
        <v>224</v>
      </c>
      <c r="D154" s="24">
        <v>27</v>
      </c>
      <c r="E154" s="71" t="s">
        <v>503</v>
      </c>
      <c r="F154" s="32" t="s">
        <v>397</v>
      </c>
      <c r="G154" s="32" t="s">
        <v>12</v>
      </c>
      <c r="H154" s="7"/>
      <c r="I154" s="7"/>
      <c r="J154" s="7"/>
      <c r="K154" s="78"/>
      <c r="L154" s="53"/>
      <c r="M154" s="49"/>
      <c r="N154" s="49"/>
      <c r="O154" s="70"/>
      <c r="P154" s="70"/>
      <c r="Q154" s="70"/>
      <c r="R154" s="27"/>
      <c r="S154" s="56"/>
    </row>
    <row r="155" spans="1:19" ht="15.95" customHeight="1" x14ac:dyDescent="0.3">
      <c r="A155" s="84" t="s">
        <v>239</v>
      </c>
      <c r="B155" s="90"/>
      <c r="C155" s="86" t="s">
        <v>224</v>
      </c>
      <c r="D155" s="24">
        <v>27</v>
      </c>
      <c r="E155" s="71" t="s">
        <v>503</v>
      </c>
      <c r="F155" s="32" t="s">
        <v>398</v>
      </c>
      <c r="G155" s="32" t="s">
        <v>12</v>
      </c>
      <c r="H155" s="7"/>
      <c r="I155" s="7"/>
      <c r="J155" s="7"/>
      <c r="K155" s="78"/>
      <c r="L155" s="53"/>
      <c r="M155" s="49"/>
      <c r="N155" s="49"/>
      <c r="O155" s="70"/>
      <c r="P155" s="70"/>
      <c r="Q155" s="70"/>
      <c r="R155" s="27"/>
      <c r="S155" s="56"/>
    </row>
    <row r="156" spans="1:19" ht="15.95" customHeight="1" x14ac:dyDescent="0.3">
      <c r="A156" s="84" t="s">
        <v>240</v>
      </c>
      <c r="B156" s="90"/>
      <c r="C156" s="86" t="s">
        <v>227</v>
      </c>
      <c r="D156" s="24" t="s">
        <v>220</v>
      </c>
      <c r="E156" s="71" t="s">
        <v>504</v>
      </c>
      <c r="F156" s="32" t="s">
        <v>399</v>
      </c>
      <c r="G156" s="26" t="s">
        <v>12</v>
      </c>
      <c r="H156" s="7"/>
      <c r="I156" s="7"/>
      <c r="J156" s="7"/>
      <c r="K156" s="78"/>
      <c r="L156" s="53"/>
      <c r="M156" s="49"/>
      <c r="N156" s="49"/>
      <c r="O156" s="70"/>
      <c r="P156" s="70"/>
      <c r="Q156" s="70"/>
      <c r="R156" s="27"/>
      <c r="S156" s="56"/>
    </row>
    <row r="157" spans="1:19" ht="15.95" customHeight="1" x14ac:dyDescent="0.3">
      <c r="A157" s="84" t="s">
        <v>241</v>
      </c>
      <c r="B157" s="90"/>
      <c r="C157" s="86" t="s">
        <v>227</v>
      </c>
      <c r="D157" s="24">
        <v>28</v>
      </c>
      <c r="E157" s="71" t="s">
        <v>505</v>
      </c>
      <c r="F157" s="32" t="s">
        <v>400</v>
      </c>
      <c r="G157" s="26" t="s">
        <v>12</v>
      </c>
      <c r="H157" s="7"/>
      <c r="I157" s="7"/>
      <c r="J157" s="7"/>
      <c r="K157" s="78"/>
      <c r="L157" s="53"/>
      <c r="M157" s="49"/>
      <c r="N157" s="49"/>
      <c r="O157" s="70"/>
      <c r="P157" s="70"/>
      <c r="Q157" s="70"/>
      <c r="R157" s="27"/>
      <c r="S157" s="43"/>
    </row>
    <row r="158" spans="1:19" ht="15.95" customHeight="1" x14ac:dyDescent="0.3">
      <c r="A158" s="84" t="s">
        <v>187</v>
      </c>
      <c r="B158" s="90"/>
      <c r="C158" s="86" t="s">
        <v>227</v>
      </c>
      <c r="D158" s="24">
        <v>28</v>
      </c>
      <c r="E158" s="71" t="s">
        <v>505</v>
      </c>
      <c r="F158" s="32" t="s">
        <v>401</v>
      </c>
      <c r="G158" s="26" t="s">
        <v>12</v>
      </c>
      <c r="H158" s="7"/>
      <c r="I158" s="7"/>
      <c r="J158" s="7"/>
      <c r="K158" s="78"/>
      <c r="L158" s="53"/>
      <c r="M158" s="49"/>
      <c r="N158" s="49"/>
      <c r="O158" s="70"/>
      <c r="P158" s="70"/>
      <c r="Q158" s="70"/>
      <c r="R158" s="27"/>
      <c r="S158" s="43"/>
    </row>
    <row r="159" spans="1:19" ht="15.95" customHeight="1" x14ac:dyDescent="0.3">
      <c r="A159" s="84" t="s">
        <v>189</v>
      </c>
      <c r="B159" s="90"/>
      <c r="C159" s="86" t="s">
        <v>227</v>
      </c>
      <c r="D159" s="24">
        <v>28</v>
      </c>
      <c r="E159" s="71" t="s">
        <v>505</v>
      </c>
      <c r="F159" s="32" t="s">
        <v>402</v>
      </c>
      <c r="G159" s="26" t="s">
        <v>12</v>
      </c>
      <c r="H159" s="7"/>
      <c r="I159" s="7"/>
      <c r="J159" s="7"/>
      <c r="K159" s="78"/>
      <c r="L159" s="53"/>
      <c r="M159" s="49"/>
      <c r="N159" s="49"/>
      <c r="O159" s="70"/>
      <c r="P159" s="70"/>
      <c r="Q159" s="70"/>
      <c r="R159" s="27"/>
      <c r="S159" s="43"/>
    </row>
    <row r="160" spans="1:19" ht="15.95" customHeight="1" x14ac:dyDescent="0.3">
      <c r="A160" s="84" t="s">
        <v>190</v>
      </c>
      <c r="B160" s="90"/>
      <c r="C160" s="86" t="s">
        <v>227</v>
      </c>
      <c r="D160" s="24">
        <v>28</v>
      </c>
      <c r="E160" s="71" t="s">
        <v>505</v>
      </c>
      <c r="F160" s="32" t="s">
        <v>403</v>
      </c>
      <c r="G160" s="26" t="s">
        <v>12</v>
      </c>
      <c r="H160" s="7"/>
      <c r="I160" s="7"/>
      <c r="J160" s="7"/>
      <c r="K160" s="78"/>
      <c r="L160" s="53"/>
      <c r="M160" s="49"/>
      <c r="N160" s="49"/>
      <c r="O160" s="70"/>
      <c r="P160" s="70"/>
      <c r="Q160" s="70"/>
      <c r="R160" s="27"/>
      <c r="S160" s="42"/>
    </row>
    <row r="161" spans="1:19" ht="15.95" customHeight="1" x14ac:dyDescent="0.3">
      <c r="A161" s="84" t="s">
        <v>191</v>
      </c>
      <c r="B161" s="90"/>
      <c r="C161" s="86" t="s">
        <v>227</v>
      </c>
      <c r="D161" s="24">
        <v>28</v>
      </c>
      <c r="E161" s="71" t="s">
        <v>505</v>
      </c>
      <c r="F161" s="25" t="s">
        <v>404</v>
      </c>
      <c r="G161" s="26" t="s">
        <v>12</v>
      </c>
      <c r="H161" s="7"/>
      <c r="I161" s="7"/>
      <c r="J161" s="7"/>
      <c r="K161" s="78"/>
      <c r="L161" s="53"/>
      <c r="M161" s="49"/>
      <c r="N161" s="49"/>
      <c r="O161" s="70"/>
      <c r="P161" s="70"/>
      <c r="Q161" s="70"/>
      <c r="R161" s="27"/>
      <c r="S161" s="43"/>
    </row>
    <row r="162" spans="1:19" ht="15.95" customHeight="1" x14ac:dyDescent="0.3">
      <c r="A162" s="84" t="s">
        <v>242</v>
      </c>
      <c r="B162" s="90"/>
      <c r="C162" s="86" t="s">
        <v>227</v>
      </c>
      <c r="D162" s="24">
        <v>28</v>
      </c>
      <c r="E162" s="71" t="s">
        <v>505</v>
      </c>
      <c r="F162" s="25" t="s">
        <v>405</v>
      </c>
      <c r="G162" s="26" t="s">
        <v>12</v>
      </c>
      <c r="H162" s="7"/>
      <c r="I162" s="7"/>
      <c r="J162" s="7"/>
      <c r="K162" s="78"/>
      <c r="L162" s="53"/>
      <c r="M162" s="49"/>
      <c r="N162" s="49"/>
      <c r="O162" s="70"/>
      <c r="P162" s="70"/>
      <c r="Q162" s="70"/>
      <c r="R162" s="27"/>
      <c r="S162" s="73"/>
    </row>
    <row r="163" spans="1:19" ht="15.95" customHeight="1" x14ac:dyDescent="0.3">
      <c r="A163" s="84" t="s">
        <v>188</v>
      </c>
      <c r="B163" s="90"/>
      <c r="C163" s="86" t="s">
        <v>227</v>
      </c>
      <c r="D163" s="24">
        <v>32</v>
      </c>
      <c r="E163" s="71" t="s">
        <v>505</v>
      </c>
      <c r="F163" s="25" t="s">
        <v>406</v>
      </c>
      <c r="G163" s="26" t="s">
        <v>12</v>
      </c>
      <c r="H163" s="7"/>
      <c r="I163" s="7"/>
      <c r="J163" s="7"/>
      <c r="K163" s="78"/>
      <c r="L163" s="53"/>
      <c r="M163" s="49"/>
      <c r="N163" s="49"/>
      <c r="O163" s="70"/>
      <c r="P163" s="70"/>
      <c r="Q163" s="70"/>
      <c r="R163" s="27"/>
      <c r="S163" s="43"/>
    </row>
    <row r="164" spans="1:19" ht="15.95" customHeight="1" x14ac:dyDescent="0.3">
      <c r="A164" s="84" t="s">
        <v>203</v>
      </c>
      <c r="B164" s="90"/>
      <c r="C164" s="86" t="s">
        <v>227</v>
      </c>
      <c r="D164" s="24">
        <v>32</v>
      </c>
      <c r="E164" s="71" t="s">
        <v>505</v>
      </c>
      <c r="F164" s="32" t="s">
        <v>407</v>
      </c>
      <c r="G164" s="26" t="s">
        <v>12</v>
      </c>
      <c r="H164" s="7"/>
      <c r="I164" s="7"/>
      <c r="J164" s="7"/>
      <c r="K164" s="78"/>
      <c r="L164" s="53"/>
      <c r="M164" s="49"/>
      <c r="N164" s="49"/>
      <c r="O164" s="70"/>
      <c r="P164" s="70"/>
      <c r="Q164" s="70"/>
      <c r="R164" s="27"/>
      <c r="S164" s="43"/>
    </row>
    <row r="165" spans="1:19" ht="15.95" customHeight="1" x14ac:dyDescent="0.3">
      <c r="A165" s="84" t="s">
        <v>204</v>
      </c>
      <c r="B165" s="90"/>
      <c r="C165" s="86" t="s">
        <v>227</v>
      </c>
      <c r="D165" s="24">
        <v>32</v>
      </c>
      <c r="E165" s="71" t="s">
        <v>505</v>
      </c>
      <c r="F165" s="32" t="s">
        <v>408</v>
      </c>
      <c r="G165" s="26" t="s">
        <v>12</v>
      </c>
      <c r="H165" s="7"/>
      <c r="I165" s="7"/>
      <c r="J165" s="7"/>
      <c r="K165" s="78"/>
      <c r="L165" s="53"/>
      <c r="M165" s="49"/>
      <c r="N165" s="49"/>
      <c r="O165" s="70"/>
      <c r="P165" s="70"/>
      <c r="Q165" s="70"/>
      <c r="R165" s="27"/>
      <c r="S165" s="43"/>
    </row>
    <row r="166" spans="1:19" ht="15.95" customHeight="1" x14ac:dyDescent="0.3">
      <c r="A166" s="84" t="s">
        <v>138</v>
      </c>
      <c r="B166" s="90"/>
      <c r="C166" s="86" t="s">
        <v>227</v>
      </c>
      <c r="D166" s="24">
        <v>29</v>
      </c>
      <c r="E166" s="71" t="s">
        <v>506</v>
      </c>
      <c r="F166" s="32" t="s">
        <v>409</v>
      </c>
      <c r="G166" s="26" t="s">
        <v>12</v>
      </c>
      <c r="H166" s="7"/>
      <c r="I166" s="7"/>
      <c r="J166" s="7"/>
      <c r="K166" s="78"/>
      <c r="L166" s="53"/>
      <c r="M166" s="49"/>
      <c r="N166" s="49"/>
      <c r="O166" s="70"/>
      <c r="P166" s="70"/>
      <c r="Q166" s="70"/>
      <c r="R166" s="27"/>
      <c r="S166" s="43"/>
    </row>
    <row r="167" spans="1:19" ht="15.95" customHeight="1" x14ac:dyDescent="0.3">
      <c r="A167" s="84" t="s">
        <v>243</v>
      </c>
      <c r="B167" s="90"/>
      <c r="C167" s="86" t="s">
        <v>227</v>
      </c>
      <c r="D167" s="24">
        <v>29</v>
      </c>
      <c r="E167" s="71" t="s">
        <v>506</v>
      </c>
      <c r="F167" s="32" t="s">
        <v>410</v>
      </c>
      <c r="G167" s="26" t="s">
        <v>12</v>
      </c>
      <c r="H167" s="7"/>
      <c r="I167" s="7"/>
      <c r="J167" s="7"/>
      <c r="K167" s="78"/>
      <c r="L167" s="53"/>
      <c r="M167" s="49"/>
      <c r="N167" s="49"/>
      <c r="O167" s="70"/>
      <c r="P167" s="70"/>
      <c r="Q167" s="70"/>
      <c r="R167" s="27"/>
      <c r="S167" s="43"/>
    </row>
    <row r="168" spans="1:19" ht="15.95" customHeight="1" x14ac:dyDescent="0.3">
      <c r="A168" s="84" t="s">
        <v>192</v>
      </c>
      <c r="B168" s="90"/>
      <c r="C168" s="86" t="s">
        <v>227</v>
      </c>
      <c r="D168" s="24">
        <v>29</v>
      </c>
      <c r="E168" s="71" t="s">
        <v>506</v>
      </c>
      <c r="F168" s="32" t="s">
        <v>411</v>
      </c>
      <c r="G168" s="26" t="s">
        <v>12</v>
      </c>
      <c r="H168" s="7"/>
      <c r="I168" s="7"/>
      <c r="J168" s="7"/>
      <c r="K168" s="78"/>
      <c r="L168" s="53"/>
      <c r="M168" s="49"/>
      <c r="N168" s="49"/>
      <c r="O168" s="70"/>
      <c r="P168" s="70"/>
      <c r="Q168" s="70"/>
      <c r="R168" s="27"/>
      <c r="S168" s="43"/>
    </row>
    <row r="169" spans="1:19" ht="15.95" customHeight="1" x14ac:dyDescent="0.3">
      <c r="A169" s="84" t="s">
        <v>193</v>
      </c>
      <c r="B169" s="90"/>
      <c r="C169" s="86" t="s">
        <v>227</v>
      </c>
      <c r="D169" s="24">
        <v>29</v>
      </c>
      <c r="E169" s="71" t="s">
        <v>506</v>
      </c>
      <c r="F169" s="32" t="s">
        <v>412</v>
      </c>
      <c r="G169" s="26" t="s">
        <v>12</v>
      </c>
      <c r="H169" s="7"/>
      <c r="I169" s="7"/>
      <c r="J169" s="7"/>
      <c r="K169" s="78"/>
      <c r="L169" s="53"/>
      <c r="M169" s="49"/>
      <c r="N169" s="49"/>
      <c r="O169" s="70"/>
      <c r="P169" s="70"/>
      <c r="Q169" s="70"/>
      <c r="R169" s="27"/>
      <c r="S169" s="43"/>
    </row>
    <row r="170" spans="1:19" ht="15.95" customHeight="1" x14ac:dyDescent="0.3">
      <c r="A170" s="84" t="s">
        <v>244</v>
      </c>
      <c r="B170" s="90"/>
      <c r="C170" s="86" t="s">
        <v>227</v>
      </c>
      <c r="D170" s="24">
        <v>29</v>
      </c>
      <c r="E170" s="71" t="s">
        <v>506</v>
      </c>
      <c r="F170" s="32" t="s">
        <v>413</v>
      </c>
      <c r="G170" s="26" t="s">
        <v>12</v>
      </c>
      <c r="H170" s="7"/>
      <c r="I170" s="7"/>
      <c r="J170" s="7"/>
      <c r="K170" s="78"/>
      <c r="L170" s="53"/>
      <c r="M170" s="49"/>
      <c r="N170" s="49"/>
      <c r="O170" s="70"/>
      <c r="P170" s="70"/>
      <c r="Q170" s="70"/>
      <c r="R170" s="27"/>
      <c r="S170" s="48"/>
    </row>
    <row r="171" spans="1:19" ht="15.95" customHeight="1" x14ac:dyDescent="0.3">
      <c r="A171" s="84" t="s">
        <v>194</v>
      </c>
      <c r="B171" s="90"/>
      <c r="C171" s="86" t="s">
        <v>227</v>
      </c>
      <c r="D171" s="24">
        <v>29</v>
      </c>
      <c r="E171" s="71" t="s">
        <v>506</v>
      </c>
      <c r="F171" s="32" t="s">
        <v>414</v>
      </c>
      <c r="G171" s="26" t="s">
        <v>12</v>
      </c>
      <c r="H171" s="7"/>
      <c r="I171" s="7"/>
      <c r="J171" s="7"/>
      <c r="K171" s="78"/>
      <c r="L171" s="53"/>
      <c r="M171" s="49"/>
      <c r="N171" s="49"/>
      <c r="O171" s="70"/>
      <c r="P171" s="70"/>
      <c r="Q171" s="70"/>
      <c r="R171" s="27"/>
      <c r="S171" s="48"/>
    </row>
    <row r="172" spans="1:19" ht="15.95" customHeight="1" x14ac:dyDescent="0.3">
      <c r="A172" s="84" t="s">
        <v>195</v>
      </c>
      <c r="B172" s="90"/>
      <c r="C172" s="86" t="s">
        <v>227</v>
      </c>
      <c r="D172" s="24">
        <v>29</v>
      </c>
      <c r="E172" s="71" t="s">
        <v>506</v>
      </c>
      <c r="F172" s="32" t="s">
        <v>415</v>
      </c>
      <c r="G172" s="26" t="s">
        <v>12</v>
      </c>
      <c r="H172" s="7"/>
      <c r="I172" s="7"/>
      <c r="J172" s="7"/>
      <c r="K172" s="78"/>
      <c r="L172" s="53"/>
      <c r="M172" s="49"/>
      <c r="N172" s="49"/>
      <c r="O172" s="70"/>
      <c r="P172" s="70"/>
      <c r="Q172" s="70"/>
      <c r="R172" s="27"/>
      <c r="S172" s="43"/>
    </row>
    <row r="173" spans="1:19" ht="15.95" customHeight="1" x14ac:dyDescent="0.3">
      <c r="A173" s="84" t="s">
        <v>196</v>
      </c>
      <c r="B173" s="90"/>
      <c r="C173" s="86" t="s">
        <v>227</v>
      </c>
      <c r="D173" s="24">
        <v>29</v>
      </c>
      <c r="E173" s="71" t="s">
        <v>506</v>
      </c>
      <c r="F173" s="32" t="s">
        <v>416</v>
      </c>
      <c r="G173" s="26" t="s">
        <v>12</v>
      </c>
      <c r="H173" s="7"/>
      <c r="I173" s="7"/>
      <c r="J173" s="7"/>
      <c r="K173" s="78"/>
      <c r="L173" s="53"/>
      <c r="M173" s="49"/>
      <c r="N173" s="49"/>
      <c r="O173" s="70"/>
      <c r="P173" s="70"/>
      <c r="Q173" s="70"/>
      <c r="R173" s="27"/>
      <c r="S173" s="48"/>
    </row>
    <row r="174" spans="1:19" ht="15.95" customHeight="1" x14ac:dyDescent="0.3">
      <c r="A174" s="84" t="s">
        <v>197</v>
      </c>
      <c r="B174" s="90"/>
      <c r="C174" s="86" t="s">
        <v>227</v>
      </c>
      <c r="D174" s="24" t="s">
        <v>221</v>
      </c>
      <c r="E174" s="71" t="s">
        <v>507</v>
      </c>
      <c r="F174" s="32" t="s">
        <v>417</v>
      </c>
      <c r="G174" s="26" t="s">
        <v>12</v>
      </c>
      <c r="H174" s="7"/>
      <c r="I174" s="7"/>
      <c r="J174" s="7"/>
      <c r="K174" s="78"/>
      <c r="L174" s="53"/>
      <c r="M174" s="49"/>
      <c r="N174" s="49"/>
      <c r="O174" s="70"/>
      <c r="P174" s="70"/>
      <c r="Q174" s="70"/>
      <c r="R174" s="27"/>
      <c r="S174" s="43"/>
    </row>
    <row r="175" spans="1:19" ht="15.95" customHeight="1" x14ac:dyDescent="0.3">
      <c r="A175" s="84" t="s">
        <v>198</v>
      </c>
      <c r="B175" s="90"/>
      <c r="C175" s="86" t="s">
        <v>227</v>
      </c>
      <c r="D175" s="24">
        <v>30</v>
      </c>
      <c r="E175" s="71" t="s">
        <v>507</v>
      </c>
      <c r="F175" s="32" t="s">
        <v>418</v>
      </c>
      <c r="G175" s="26" t="s">
        <v>12</v>
      </c>
      <c r="H175" s="7"/>
      <c r="I175" s="7"/>
      <c r="J175" s="7"/>
      <c r="K175" s="78"/>
      <c r="L175" s="53"/>
      <c r="M175" s="49"/>
      <c r="N175" s="49"/>
      <c r="O175" s="70"/>
      <c r="P175" s="70"/>
      <c r="Q175" s="70"/>
      <c r="R175" s="27"/>
      <c r="S175" s="43"/>
    </row>
    <row r="176" spans="1:19" ht="15.95" customHeight="1" x14ac:dyDescent="0.3">
      <c r="A176" s="84" t="s">
        <v>199</v>
      </c>
      <c r="B176" s="90"/>
      <c r="C176" s="86" t="s">
        <v>227</v>
      </c>
      <c r="D176" s="24">
        <v>30</v>
      </c>
      <c r="E176" s="71" t="s">
        <v>507</v>
      </c>
      <c r="F176" s="32" t="s">
        <v>419</v>
      </c>
      <c r="G176" s="26" t="s">
        <v>12</v>
      </c>
      <c r="H176" s="7"/>
      <c r="I176" s="7"/>
      <c r="J176" s="7"/>
      <c r="K176" s="78"/>
      <c r="L176" s="53"/>
      <c r="M176" s="49"/>
      <c r="N176" s="49"/>
      <c r="O176" s="70"/>
      <c r="P176" s="70"/>
      <c r="Q176" s="70"/>
      <c r="R176" s="41"/>
      <c r="S176" s="43"/>
    </row>
    <row r="177" spans="1:19" ht="15.95" customHeight="1" x14ac:dyDescent="0.3">
      <c r="A177" s="84" t="s">
        <v>200</v>
      </c>
      <c r="B177" s="90"/>
      <c r="C177" s="86" t="s">
        <v>227</v>
      </c>
      <c r="D177" s="24" t="s">
        <v>222</v>
      </c>
      <c r="E177" s="71" t="s">
        <v>508</v>
      </c>
      <c r="F177" s="32" t="s">
        <v>420</v>
      </c>
      <c r="G177" s="26" t="s">
        <v>12</v>
      </c>
      <c r="H177" s="7"/>
      <c r="I177" s="7"/>
      <c r="J177" s="7"/>
      <c r="K177" s="78"/>
      <c r="L177" s="53"/>
      <c r="M177" s="49"/>
      <c r="N177" s="49"/>
      <c r="O177" s="70"/>
      <c r="P177" s="70"/>
      <c r="Q177" s="70"/>
      <c r="R177" s="41"/>
      <c r="S177" s="48"/>
    </row>
    <row r="178" spans="1:19" ht="15.95" customHeight="1" x14ac:dyDescent="0.3">
      <c r="A178" s="84" t="s">
        <v>201</v>
      </c>
      <c r="B178" s="90"/>
      <c r="C178" s="86" t="s">
        <v>227</v>
      </c>
      <c r="D178" s="24">
        <v>31</v>
      </c>
      <c r="E178" s="71" t="s">
        <v>508</v>
      </c>
      <c r="F178" s="32" t="s">
        <v>421</v>
      </c>
      <c r="G178" s="26" t="s">
        <v>12</v>
      </c>
      <c r="H178" s="7"/>
      <c r="I178" s="7"/>
      <c r="J178" s="7"/>
      <c r="K178" s="78"/>
      <c r="L178" s="53"/>
      <c r="M178" s="49"/>
      <c r="N178" s="49"/>
      <c r="O178" s="70"/>
      <c r="P178" s="70"/>
      <c r="Q178" s="70"/>
      <c r="R178" s="41"/>
      <c r="S178" s="48"/>
    </row>
    <row r="179" spans="1:19" ht="15.95" customHeight="1" x14ac:dyDescent="0.3">
      <c r="A179" s="84" t="s">
        <v>202</v>
      </c>
      <c r="B179" s="90"/>
      <c r="C179" s="86" t="s">
        <v>227</v>
      </c>
      <c r="D179" s="24">
        <v>31</v>
      </c>
      <c r="E179" s="71" t="s">
        <v>508</v>
      </c>
      <c r="F179" s="32" t="s">
        <v>422</v>
      </c>
      <c r="G179" s="26" t="s">
        <v>12</v>
      </c>
      <c r="H179" s="7"/>
      <c r="I179" s="7"/>
      <c r="J179" s="7"/>
      <c r="K179" s="78"/>
      <c r="L179" s="40"/>
      <c r="M179" s="40"/>
      <c r="N179" s="40"/>
      <c r="O179" s="40"/>
      <c r="P179" s="40"/>
      <c r="Q179" s="40"/>
      <c r="R179" s="41"/>
      <c r="S179" s="43"/>
    </row>
    <row r="180" spans="1:19" ht="15.95" customHeight="1" x14ac:dyDescent="0.3">
      <c r="A180" s="84" t="s">
        <v>113</v>
      </c>
      <c r="B180" s="90"/>
      <c r="C180" s="86" t="s">
        <v>227</v>
      </c>
      <c r="D180" s="24">
        <v>31</v>
      </c>
      <c r="E180" s="71" t="s">
        <v>509</v>
      </c>
      <c r="F180" s="32" t="s">
        <v>423</v>
      </c>
      <c r="G180" s="26" t="s">
        <v>12</v>
      </c>
      <c r="H180" s="7"/>
      <c r="I180" s="7"/>
      <c r="J180" s="7"/>
      <c r="K180" s="78"/>
      <c r="L180" s="40"/>
      <c r="M180" s="40"/>
      <c r="N180" s="40"/>
      <c r="O180" s="40"/>
      <c r="P180" s="40"/>
      <c r="Q180" s="40"/>
      <c r="R180" s="41"/>
      <c r="S180" s="48"/>
    </row>
    <row r="181" spans="1:19" ht="15.75" customHeight="1" x14ac:dyDescent="0.3">
      <c r="A181" s="84" t="s">
        <v>154</v>
      </c>
      <c r="B181" s="90"/>
      <c r="C181" s="86" t="s">
        <v>230</v>
      </c>
      <c r="D181" s="24" t="s">
        <v>214</v>
      </c>
      <c r="E181" s="71" t="s">
        <v>510</v>
      </c>
      <c r="F181" s="32" t="s">
        <v>424</v>
      </c>
      <c r="G181" s="26" t="s">
        <v>12</v>
      </c>
      <c r="H181" s="7"/>
      <c r="I181" s="7"/>
      <c r="J181" s="7"/>
      <c r="K181" s="78"/>
      <c r="L181" s="70"/>
      <c r="M181" s="70"/>
      <c r="N181" s="70"/>
      <c r="O181" s="70"/>
      <c r="P181" s="70"/>
      <c r="Q181" s="70"/>
      <c r="R181" s="27"/>
      <c r="S181" s="72"/>
    </row>
    <row r="182" spans="1:19" ht="15.95" customHeight="1" x14ac:dyDescent="0.3">
      <c r="A182" s="84" t="s">
        <v>155</v>
      </c>
      <c r="B182" s="90"/>
      <c r="C182" s="86" t="s">
        <v>230</v>
      </c>
      <c r="D182" s="24">
        <v>21</v>
      </c>
      <c r="E182" s="71" t="s">
        <v>510</v>
      </c>
      <c r="F182" s="32" t="s">
        <v>425</v>
      </c>
      <c r="G182" s="26" t="s">
        <v>12</v>
      </c>
      <c r="H182" s="7"/>
      <c r="I182" s="7"/>
      <c r="J182" s="7"/>
      <c r="K182" s="78"/>
      <c r="L182" s="70"/>
      <c r="M182" s="70"/>
      <c r="N182" s="70"/>
      <c r="O182" s="70"/>
      <c r="P182" s="70"/>
      <c r="Q182" s="70"/>
      <c r="R182" s="27"/>
      <c r="S182" s="72"/>
    </row>
    <row r="183" spans="1:19" ht="15.95" customHeight="1" x14ac:dyDescent="0.3">
      <c r="A183" s="84" t="s">
        <v>156</v>
      </c>
      <c r="B183" s="90"/>
      <c r="C183" s="86" t="s">
        <v>230</v>
      </c>
      <c r="D183" s="24">
        <v>21</v>
      </c>
      <c r="E183" s="71" t="s">
        <v>510</v>
      </c>
      <c r="F183" s="32" t="s">
        <v>426</v>
      </c>
      <c r="G183" s="26" t="s">
        <v>12</v>
      </c>
      <c r="H183" s="7"/>
      <c r="I183" s="7"/>
      <c r="J183" s="7"/>
      <c r="K183" s="78"/>
      <c r="L183" s="70"/>
      <c r="M183" s="70"/>
      <c r="N183" s="70"/>
      <c r="O183" s="70"/>
      <c r="P183" s="70"/>
      <c r="Q183" s="70"/>
      <c r="R183" s="27"/>
      <c r="S183" s="72"/>
    </row>
    <row r="184" spans="1:19" ht="15.95" customHeight="1" x14ac:dyDescent="0.3">
      <c r="A184" s="84" t="s">
        <v>157</v>
      </c>
      <c r="B184" s="90"/>
      <c r="C184" s="86" t="s">
        <v>230</v>
      </c>
      <c r="D184" s="24">
        <v>21</v>
      </c>
      <c r="E184" s="71" t="s">
        <v>510</v>
      </c>
      <c r="F184" s="32" t="s">
        <v>427</v>
      </c>
      <c r="G184" s="32" t="s">
        <v>12</v>
      </c>
      <c r="H184" s="7"/>
      <c r="I184" s="7"/>
      <c r="J184" s="7"/>
      <c r="K184" s="78"/>
      <c r="L184" s="70"/>
      <c r="M184" s="70"/>
      <c r="N184" s="70"/>
      <c r="O184" s="70"/>
      <c r="P184" s="70"/>
      <c r="Q184" s="70"/>
      <c r="R184" s="27"/>
      <c r="S184" s="72"/>
    </row>
    <row r="185" spans="1:19" ht="15.95" customHeight="1" x14ac:dyDescent="0.3">
      <c r="A185" s="84" t="s">
        <v>158</v>
      </c>
      <c r="B185" s="90"/>
      <c r="C185" s="86" t="s">
        <v>230</v>
      </c>
      <c r="D185" s="24">
        <v>21</v>
      </c>
      <c r="E185" s="71" t="s">
        <v>510</v>
      </c>
      <c r="F185" s="32" t="s">
        <v>428</v>
      </c>
      <c r="G185" s="32" t="s">
        <v>12</v>
      </c>
      <c r="H185" s="7"/>
      <c r="I185" s="7"/>
      <c r="J185" s="7"/>
      <c r="K185" s="78"/>
      <c r="L185" s="70"/>
      <c r="M185" s="70"/>
      <c r="N185" s="70"/>
      <c r="O185" s="70"/>
      <c r="P185" s="70"/>
      <c r="Q185" s="70"/>
      <c r="R185" s="27"/>
      <c r="S185" s="72"/>
    </row>
    <row r="186" spans="1:19" ht="15.95" customHeight="1" x14ac:dyDescent="0.3">
      <c r="A186" s="84" t="s">
        <v>159</v>
      </c>
      <c r="B186" s="90"/>
      <c r="C186" s="86" t="s">
        <v>230</v>
      </c>
      <c r="D186" s="24">
        <v>21</v>
      </c>
      <c r="E186" s="71" t="s">
        <v>511</v>
      </c>
      <c r="F186" s="32" t="s">
        <v>429</v>
      </c>
      <c r="G186" s="32" t="s">
        <v>12</v>
      </c>
      <c r="H186" s="7"/>
      <c r="I186" s="7"/>
      <c r="J186" s="7"/>
      <c r="K186" s="78"/>
      <c r="L186" s="70"/>
      <c r="M186" s="70"/>
      <c r="N186" s="70"/>
      <c r="O186" s="70"/>
      <c r="P186" s="70"/>
      <c r="Q186" s="70"/>
      <c r="R186" s="27"/>
      <c r="S186" s="72"/>
    </row>
    <row r="187" spans="1:19" ht="15.95" customHeight="1" x14ac:dyDescent="0.3">
      <c r="A187" s="84" t="s">
        <v>160</v>
      </c>
      <c r="B187" s="90"/>
      <c r="C187" s="86" t="s">
        <v>230</v>
      </c>
      <c r="D187" s="24">
        <v>21</v>
      </c>
      <c r="E187" s="71" t="s">
        <v>511</v>
      </c>
      <c r="F187" s="32" t="s">
        <v>430</v>
      </c>
      <c r="G187" s="32" t="s">
        <v>12</v>
      </c>
      <c r="H187" s="7"/>
      <c r="I187" s="7"/>
      <c r="J187" s="7"/>
      <c r="K187" s="78"/>
      <c r="L187" s="70"/>
      <c r="M187" s="70"/>
      <c r="N187" s="70"/>
      <c r="O187" s="70"/>
      <c r="P187" s="70"/>
      <c r="Q187" s="70"/>
      <c r="R187" s="27"/>
      <c r="S187" s="72"/>
    </row>
    <row r="188" spans="1:19" ht="15.95" customHeight="1" x14ac:dyDescent="0.3">
      <c r="A188" s="84" t="s">
        <v>161</v>
      </c>
      <c r="B188" s="90"/>
      <c r="C188" s="86" t="s">
        <v>230</v>
      </c>
      <c r="D188" s="24">
        <v>21</v>
      </c>
      <c r="E188" s="71" t="s">
        <v>511</v>
      </c>
      <c r="F188" s="32" t="s">
        <v>431</v>
      </c>
      <c r="G188" s="32" t="s">
        <v>12</v>
      </c>
      <c r="H188" s="7"/>
      <c r="I188" s="7"/>
      <c r="J188" s="7"/>
      <c r="K188" s="78"/>
      <c r="L188" s="70"/>
      <c r="M188" s="70"/>
      <c r="N188" s="70"/>
      <c r="O188" s="70"/>
      <c r="P188" s="70"/>
      <c r="Q188" s="70"/>
      <c r="R188" s="27"/>
      <c r="S188" s="52"/>
    </row>
    <row r="189" spans="1:19" ht="15.95" customHeight="1" x14ac:dyDescent="0.3">
      <c r="A189" s="84" t="s">
        <v>162</v>
      </c>
      <c r="B189" s="90"/>
      <c r="C189" s="86" t="s">
        <v>230</v>
      </c>
      <c r="D189" s="24">
        <v>21</v>
      </c>
      <c r="E189" s="71" t="s">
        <v>512</v>
      </c>
      <c r="F189" s="32" t="s">
        <v>432</v>
      </c>
      <c r="G189" s="32" t="s">
        <v>12</v>
      </c>
      <c r="H189" s="7"/>
      <c r="I189" s="7"/>
      <c r="J189" s="7"/>
      <c r="K189" s="78"/>
      <c r="L189" s="70"/>
      <c r="M189" s="70"/>
      <c r="N189" s="70"/>
      <c r="O189" s="70"/>
      <c r="P189" s="70"/>
      <c r="Q189" s="70"/>
      <c r="R189" s="27"/>
      <c r="S189" s="52"/>
    </row>
    <row r="190" spans="1:19" ht="15.95" customHeight="1" x14ac:dyDescent="0.3">
      <c r="A190" s="84" t="s">
        <v>163</v>
      </c>
      <c r="B190" s="90"/>
      <c r="C190" s="86" t="s">
        <v>230</v>
      </c>
      <c r="D190" s="24">
        <v>21</v>
      </c>
      <c r="E190" s="71" t="s">
        <v>513</v>
      </c>
      <c r="F190" s="32" t="s">
        <v>433</v>
      </c>
      <c r="G190" s="32" t="s">
        <v>12</v>
      </c>
      <c r="H190" s="7"/>
      <c r="I190" s="7"/>
      <c r="J190" s="7"/>
      <c r="K190" s="78"/>
      <c r="L190" s="70"/>
      <c r="M190" s="70"/>
      <c r="N190" s="70"/>
      <c r="O190" s="70"/>
      <c r="P190" s="70"/>
      <c r="Q190" s="70"/>
      <c r="R190" s="27"/>
      <c r="S190" s="72"/>
    </row>
    <row r="191" spans="1:19" ht="15.95" customHeight="1" x14ac:dyDescent="0.3">
      <c r="A191" s="84" t="s">
        <v>153</v>
      </c>
      <c r="B191" s="90"/>
      <c r="C191" s="86" t="s">
        <v>230</v>
      </c>
      <c r="D191" s="24" t="s">
        <v>213</v>
      </c>
      <c r="E191" s="71" t="s">
        <v>514</v>
      </c>
      <c r="F191" s="32" t="s">
        <v>434</v>
      </c>
      <c r="G191" s="32" t="s">
        <v>12</v>
      </c>
      <c r="H191" s="7"/>
      <c r="I191" s="7"/>
      <c r="J191" s="7"/>
      <c r="K191" s="78"/>
      <c r="L191" s="70"/>
      <c r="M191" s="70"/>
      <c r="N191" s="70"/>
      <c r="O191" s="70"/>
      <c r="P191" s="70"/>
      <c r="Q191" s="70"/>
      <c r="R191" s="27"/>
      <c r="S191" s="52"/>
    </row>
    <row r="192" spans="1:19" ht="15.95" customHeight="1" x14ac:dyDescent="0.3">
      <c r="A192" s="84" t="s">
        <v>450</v>
      </c>
      <c r="B192" s="90"/>
      <c r="C192" s="86" t="s">
        <v>225</v>
      </c>
      <c r="D192" s="24">
        <v>1</v>
      </c>
      <c r="E192" s="71" t="s">
        <v>515</v>
      </c>
      <c r="F192" s="32" t="s">
        <v>435</v>
      </c>
      <c r="G192" s="32" t="s">
        <v>12</v>
      </c>
      <c r="H192" s="7"/>
      <c r="I192" s="7"/>
      <c r="J192" s="7"/>
      <c r="K192" s="78"/>
      <c r="L192" s="70"/>
      <c r="M192" s="70"/>
      <c r="N192" s="70"/>
      <c r="O192" s="70"/>
      <c r="P192" s="70"/>
      <c r="Q192" s="70"/>
      <c r="R192" s="27"/>
      <c r="S192" s="56"/>
    </row>
    <row r="193" spans="1:19" ht="15.95" customHeight="1" x14ac:dyDescent="0.3">
      <c r="A193" s="84" t="s">
        <v>27</v>
      </c>
      <c r="B193" s="90"/>
      <c r="C193" s="86" t="s">
        <v>225</v>
      </c>
      <c r="D193" s="24">
        <v>1</v>
      </c>
      <c r="E193" s="71" t="s">
        <v>516</v>
      </c>
      <c r="F193" s="32" t="s">
        <v>436</v>
      </c>
      <c r="G193" s="32" t="s">
        <v>12</v>
      </c>
      <c r="H193" s="7"/>
      <c r="I193" s="7"/>
      <c r="J193" s="7"/>
      <c r="K193" s="78"/>
      <c r="L193" s="70"/>
      <c r="M193" s="70"/>
      <c r="N193" s="70"/>
      <c r="O193" s="70"/>
      <c r="P193" s="70"/>
      <c r="Q193" s="70"/>
      <c r="R193" s="27"/>
      <c r="S193" s="56"/>
    </row>
    <row r="194" spans="1:19" ht="15.95" customHeight="1" x14ac:dyDescent="0.3">
      <c r="A194" s="84" t="s">
        <v>29</v>
      </c>
      <c r="B194" s="90"/>
      <c r="C194" s="86" t="s">
        <v>225</v>
      </c>
      <c r="D194" s="24">
        <v>2</v>
      </c>
      <c r="E194" s="71" t="s">
        <v>516</v>
      </c>
      <c r="F194" s="32" t="s">
        <v>437</v>
      </c>
      <c r="G194" s="32" t="s">
        <v>12</v>
      </c>
      <c r="H194" s="7"/>
      <c r="I194" s="7"/>
      <c r="J194" s="7"/>
      <c r="K194" s="78"/>
      <c r="L194" s="70"/>
      <c r="M194" s="70"/>
      <c r="N194" s="70"/>
      <c r="O194" s="70"/>
      <c r="P194" s="70"/>
      <c r="Q194" s="70"/>
      <c r="R194" s="27"/>
      <c r="S194" s="56"/>
    </row>
    <row r="195" spans="1:19" ht="15.95" customHeight="1" x14ac:dyDescent="0.3">
      <c r="A195" s="84" t="s">
        <v>39</v>
      </c>
      <c r="B195" s="90"/>
      <c r="C195" s="86" t="s">
        <v>225</v>
      </c>
      <c r="D195" s="24">
        <v>3</v>
      </c>
      <c r="E195" s="71" t="s">
        <v>516</v>
      </c>
      <c r="F195" s="32" t="s">
        <v>438</v>
      </c>
      <c r="G195" s="32" t="s">
        <v>12</v>
      </c>
      <c r="H195" s="7"/>
      <c r="I195" s="7"/>
      <c r="J195" s="7"/>
      <c r="K195" s="78"/>
      <c r="L195" s="70"/>
      <c r="M195" s="70"/>
      <c r="N195" s="70"/>
      <c r="O195" s="70"/>
      <c r="P195" s="70"/>
      <c r="Q195" s="70"/>
      <c r="R195" s="27"/>
      <c r="S195" s="56"/>
    </row>
    <row r="196" spans="1:19" ht="15.95" customHeight="1" x14ac:dyDescent="0.3">
      <c r="A196" s="84" t="s">
        <v>40</v>
      </c>
      <c r="B196" s="90"/>
      <c r="C196" s="86" t="s">
        <v>225</v>
      </c>
      <c r="D196" s="24">
        <v>6</v>
      </c>
      <c r="E196" s="71" t="s">
        <v>516</v>
      </c>
      <c r="F196" s="32" t="s">
        <v>439</v>
      </c>
      <c r="G196" s="32" t="s">
        <v>12</v>
      </c>
      <c r="H196" s="7"/>
      <c r="I196" s="7"/>
      <c r="J196" s="7"/>
      <c r="K196" s="78"/>
      <c r="L196" s="70"/>
      <c r="M196" s="70"/>
      <c r="N196" s="70"/>
      <c r="O196" s="70"/>
      <c r="P196" s="70"/>
      <c r="Q196" s="70"/>
      <c r="R196" s="27"/>
      <c r="S196" s="56"/>
    </row>
    <row r="197" spans="1:19" ht="15.95" customHeight="1" x14ac:dyDescent="0.3">
      <c r="A197" s="84" t="s">
        <v>41</v>
      </c>
      <c r="B197" s="90"/>
      <c r="C197" s="86" t="s">
        <v>225</v>
      </c>
      <c r="D197" s="24">
        <v>6</v>
      </c>
      <c r="E197" s="71" t="s">
        <v>516</v>
      </c>
      <c r="F197" s="32" t="s">
        <v>440</v>
      </c>
      <c r="G197" s="32" t="s">
        <v>12</v>
      </c>
      <c r="H197" s="7"/>
      <c r="I197" s="7"/>
      <c r="J197" s="7"/>
      <c r="K197" s="78"/>
      <c r="L197" s="70"/>
      <c r="M197" s="70"/>
      <c r="N197" s="70"/>
      <c r="O197" s="70"/>
      <c r="P197" s="70"/>
      <c r="Q197" s="70"/>
      <c r="R197" s="27"/>
      <c r="S197" s="56"/>
    </row>
    <row r="198" spans="1:19" ht="15.95" customHeight="1" x14ac:dyDescent="0.3">
      <c r="A198" s="84" t="s">
        <v>80</v>
      </c>
      <c r="B198" s="90"/>
      <c r="C198" s="86" t="s">
        <v>225</v>
      </c>
      <c r="D198" s="24">
        <v>6</v>
      </c>
      <c r="E198" s="71" t="s">
        <v>516</v>
      </c>
      <c r="F198" s="32" t="s">
        <v>441</v>
      </c>
      <c r="G198" s="32" t="s">
        <v>12</v>
      </c>
      <c r="H198" s="7"/>
      <c r="I198" s="7"/>
      <c r="J198" s="7"/>
      <c r="K198" s="78"/>
      <c r="L198" s="70"/>
      <c r="M198" s="70"/>
      <c r="N198" s="70"/>
      <c r="O198" s="70"/>
      <c r="P198" s="70"/>
      <c r="Q198" s="70"/>
      <c r="R198" s="27"/>
      <c r="S198" s="56"/>
    </row>
    <row r="199" spans="1:19" ht="15.95" customHeight="1" x14ac:dyDescent="0.3">
      <c r="A199" s="84" t="s">
        <v>245</v>
      </c>
      <c r="B199" s="90"/>
      <c r="C199" s="86" t="s">
        <v>225</v>
      </c>
      <c r="D199" s="24">
        <v>27</v>
      </c>
      <c r="E199" s="71" t="s">
        <v>516</v>
      </c>
      <c r="F199" s="32" t="s">
        <v>442</v>
      </c>
      <c r="G199" s="32" t="s">
        <v>12</v>
      </c>
      <c r="H199" s="7"/>
      <c r="I199" s="7"/>
      <c r="J199" s="7"/>
      <c r="K199" s="78"/>
      <c r="L199" s="70"/>
      <c r="M199" s="70"/>
      <c r="N199" s="70"/>
      <c r="O199" s="70"/>
      <c r="P199" s="70"/>
      <c r="Q199" s="70"/>
      <c r="R199" s="27"/>
      <c r="S199" s="56"/>
    </row>
    <row r="200" spans="1:19" ht="15.95" customHeight="1" x14ac:dyDescent="0.3">
      <c r="A200" s="84" t="s">
        <v>175</v>
      </c>
      <c r="B200" s="90"/>
      <c r="C200" s="86" t="s">
        <v>225</v>
      </c>
      <c r="D200" s="71">
        <v>26</v>
      </c>
      <c r="E200" s="71" t="s">
        <v>517</v>
      </c>
      <c r="F200" s="32" t="s">
        <v>443</v>
      </c>
      <c r="G200" s="32" t="s">
        <v>12</v>
      </c>
      <c r="H200" s="7"/>
      <c r="I200" s="7"/>
      <c r="J200" s="7"/>
      <c r="K200" s="78"/>
      <c r="L200" s="70"/>
      <c r="M200" s="70"/>
      <c r="N200" s="70"/>
      <c r="O200" s="70"/>
      <c r="P200" s="70"/>
      <c r="Q200" s="70"/>
      <c r="R200" s="27"/>
      <c r="S200" s="56"/>
    </row>
    <row r="201" spans="1:19" ht="15.95" customHeight="1" x14ac:dyDescent="0.3">
      <c r="A201" s="85" t="s">
        <v>246</v>
      </c>
      <c r="B201" s="90"/>
      <c r="C201" s="86" t="s">
        <v>229</v>
      </c>
      <c r="D201" s="26">
        <v>6</v>
      </c>
      <c r="E201" s="71" t="s">
        <v>518</v>
      </c>
      <c r="F201" s="26" t="s">
        <v>444</v>
      </c>
      <c r="G201" s="32" t="s">
        <v>12</v>
      </c>
      <c r="H201" s="7"/>
      <c r="I201" s="7"/>
      <c r="J201" s="7"/>
      <c r="K201" s="78"/>
      <c r="L201" s="70"/>
      <c r="M201" s="70"/>
      <c r="N201" s="70"/>
      <c r="O201" s="70"/>
      <c r="P201" s="70"/>
      <c r="Q201" s="70"/>
      <c r="R201" s="27"/>
      <c r="S201" s="56"/>
    </row>
    <row r="202" spans="1:19" ht="15.95" customHeight="1" x14ac:dyDescent="0.3">
      <c r="A202" s="85" t="s">
        <v>106</v>
      </c>
      <c r="B202" s="90"/>
      <c r="C202" s="86" t="s">
        <v>229</v>
      </c>
      <c r="D202" s="26">
        <v>6</v>
      </c>
      <c r="E202" s="71" t="s">
        <v>519</v>
      </c>
      <c r="F202" s="26" t="s">
        <v>445</v>
      </c>
      <c r="G202" s="32" t="s">
        <v>12</v>
      </c>
      <c r="H202" s="7"/>
      <c r="I202" s="7"/>
      <c r="J202" s="7"/>
      <c r="K202" s="78"/>
      <c r="L202" s="70"/>
      <c r="M202" s="70"/>
      <c r="N202" s="70"/>
      <c r="O202" s="70"/>
      <c r="P202" s="70"/>
      <c r="Q202" s="70"/>
      <c r="R202" s="27"/>
      <c r="S202" s="56"/>
    </row>
    <row r="203" spans="1:19" ht="15.95" customHeight="1" x14ac:dyDescent="0.3">
      <c r="A203" s="85" t="s">
        <v>107</v>
      </c>
      <c r="B203" s="90"/>
      <c r="C203" s="86" t="s">
        <v>229</v>
      </c>
      <c r="D203" s="26">
        <v>6</v>
      </c>
      <c r="E203" s="71" t="s">
        <v>519</v>
      </c>
      <c r="F203" s="26" t="s">
        <v>446</v>
      </c>
      <c r="G203" s="32" t="s">
        <v>12</v>
      </c>
      <c r="H203" s="7"/>
      <c r="I203" s="7"/>
      <c r="J203" s="7"/>
      <c r="K203" s="78"/>
      <c r="L203" s="70"/>
      <c r="M203" s="70"/>
      <c r="N203" s="70"/>
      <c r="O203" s="70"/>
      <c r="P203" s="70"/>
      <c r="Q203" s="70"/>
      <c r="R203" s="27"/>
      <c r="S203" s="56"/>
    </row>
    <row r="204" spans="1:19" ht="15.95" customHeight="1" x14ac:dyDescent="0.3">
      <c r="A204" s="85" t="s">
        <v>184</v>
      </c>
      <c r="B204" s="90"/>
      <c r="C204" s="86" t="s">
        <v>229</v>
      </c>
      <c r="D204" s="26">
        <v>6</v>
      </c>
      <c r="E204" s="71" t="s">
        <v>519</v>
      </c>
      <c r="F204" s="26" t="s">
        <v>447</v>
      </c>
      <c r="G204" s="32" t="s">
        <v>12</v>
      </c>
      <c r="H204" s="7"/>
      <c r="I204" s="7"/>
      <c r="J204" s="7"/>
      <c r="K204" s="78"/>
      <c r="L204" s="70"/>
      <c r="M204" s="70"/>
      <c r="N204" s="70"/>
      <c r="O204" s="70"/>
      <c r="P204" s="70"/>
      <c r="Q204" s="70"/>
      <c r="R204" s="27"/>
      <c r="S204" s="56"/>
    </row>
    <row r="205" spans="1:19" ht="15.95" customHeight="1" x14ac:dyDescent="0.3">
      <c r="A205" s="85" t="s">
        <v>185</v>
      </c>
      <c r="B205" s="90"/>
      <c r="C205" s="86" t="s">
        <v>229</v>
      </c>
      <c r="D205" s="26">
        <v>6</v>
      </c>
      <c r="E205" s="71" t="s">
        <v>519</v>
      </c>
      <c r="F205" s="26" t="s">
        <v>448</v>
      </c>
      <c r="G205" s="32" t="s">
        <v>12</v>
      </c>
      <c r="H205" s="7"/>
      <c r="I205" s="7"/>
      <c r="J205" s="7"/>
      <c r="K205" s="78"/>
      <c r="L205" s="70"/>
      <c r="M205" s="70"/>
      <c r="N205" s="70"/>
      <c r="O205" s="70"/>
      <c r="P205" s="70"/>
      <c r="Q205" s="70"/>
      <c r="R205" s="27"/>
      <c r="S205" s="56"/>
    </row>
    <row r="206" spans="1:19" ht="15.95" customHeight="1" x14ac:dyDescent="0.3">
      <c r="A206" s="85" t="s">
        <v>186</v>
      </c>
      <c r="B206" s="90"/>
      <c r="C206" s="86" t="s">
        <v>229</v>
      </c>
      <c r="D206" s="26">
        <v>6</v>
      </c>
      <c r="E206" s="71" t="s">
        <v>519</v>
      </c>
      <c r="F206" s="26" t="s">
        <v>449</v>
      </c>
      <c r="G206" s="32" t="s">
        <v>12</v>
      </c>
      <c r="H206" s="7"/>
      <c r="I206" s="7"/>
      <c r="J206" s="7"/>
      <c r="K206" s="78"/>
      <c r="L206" s="70"/>
      <c r="M206" s="70"/>
      <c r="N206" s="70"/>
      <c r="O206" s="70"/>
      <c r="P206" s="70"/>
      <c r="Q206" s="70"/>
      <c r="R206" s="27"/>
      <c r="S206" s="56"/>
    </row>
    <row r="207" spans="1:19" ht="15.95" customHeight="1" x14ac:dyDescent="0.3">
      <c r="B207" s="91"/>
      <c r="C207" s="87"/>
      <c r="G207" s="32"/>
      <c r="H207" s="7"/>
      <c r="I207" s="1"/>
      <c r="J207" s="1"/>
      <c r="K207" s="70"/>
      <c r="R207"/>
    </row>
    <row r="208" spans="1:19" ht="15.95" customHeight="1" x14ac:dyDescent="0.3">
      <c r="B208" s="91"/>
      <c r="C208" s="87"/>
      <c r="G208" s="32"/>
      <c r="H208" s="7"/>
      <c r="I208" s="1"/>
      <c r="J208" s="1"/>
      <c r="K208" s="70"/>
      <c r="R208"/>
    </row>
    <row r="210" spans="6:14" x14ac:dyDescent="0.25">
      <c r="H210" s="99" t="s">
        <v>455</v>
      </c>
      <c r="I210" s="100"/>
      <c r="J210" s="101"/>
      <c r="K210" s="79"/>
      <c r="L210" s="102" t="s">
        <v>458</v>
      </c>
      <c r="M210" s="103"/>
      <c r="N210" s="104"/>
    </row>
    <row r="211" spans="6:14" x14ac:dyDescent="0.25">
      <c r="H211" s="50" t="s">
        <v>459</v>
      </c>
      <c r="I211" s="50" t="s">
        <v>460</v>
      </c>
      <c r="J211" s="50" t="s">
        <v>461</v>
      </c>
      <c r="K211" s="80"/>
      <c r="L211" s="21" t="s">
        <v>459</v>
      </c>
      <c r="M211" s="21" t="s">
        <v>460</v>
      </c>
      <c r="N211" s="21" t="s">
        <v>461</v>
      </c>
    </row>
    <row r="212" spans="6:14" x14ac:dyDescent="0.25">
      <c r="G212" s="39" t="s">
        <v>456</v>
      </c>
      <c r="H212" s="44">
        <f>COUNTIF(H$1:H$206,"Pass")</f>
        <v>0</v>
      </c>
      <c r="I212" s="44">
        <f t="shared" ref="I212:J212" si="0">COUNTIF(I$1:I$206,"Pass")</f>
        <v>0</v>
      </c>
      <c r="J212" s="44">
        <f t="shared" si="0"/>
        <v>0</v>
      </c>
      <c r="K212" s="81"/>
      <c r="L212" s="36">
        <f>COUNTIF(L$1:L$206,"Pass")</f>
        <v>0</v>
      </c>
      <c r="M212" s="36">
        <f t="shared" ref="M212:N212" si="1">COUNTIF(M$1:M$206,"Pass")</f>
        <v>1</v>
      </c>
      <c r="N212" s="36">
        <f t="shared" si="1"/>
        <v>1</v>
      </c>
    </row>
    <row r="213" spans="6:14" x14ac:dyDescent="0.25">
      <c r="H213" s="45">
        <f>H212/201</f>
        <v>0</v>
      </c>
      <c r="I213" s="45">
        <f t="shared" ref="I213" si="2">I212/201</f>
        <v>0</v>
      </c>
      <c r="J213" s="45">
        <f t="shared" ref="J213" si="3">J212/201</f>
        <v>0</v>
      </c>
      <c r="K213" s="82"/>
      <c r="L213" s="37">
        <f>L212/201</f>
        <v>0</v>
      </c>
      <c r="M213" s="37">
        <f t="shared" ref="M213:N213" si="4">M212/201</f>
        <v>4.9751243781094526E-3</v>
      </c>
      <c r="N213" s="37">
        <f t="shared" si="4"/>
        <v>4.9751243781094526E-3</v>
      </c>
    </row>
    <row r="214" spans="6:14" x14ac:dyDescent="0.25">
      <c r="H214" s="46"/>
      <c r="I214" s="46"/>
      <c r="J214" s="46"/>
      <c r="K214" s="78"/>
    </row>
    <row r="215" spans="6:14" x14ac:dyDescent="0.25">
      <c r="G215" s="39" t="s">
        <v>457</v>
      </c>
      <c r="H215" s="44">
        <f>COUNTIF(H$1:H$206,"Flag")</f>
        <v>0</v>
      </c>
      <c r="I215" s="44">
        <f t="shared" ref="I215:J215" si="5">COUNTIF(I$1:I$206,"Flag")</f>
        <v>0</v>
      </c>
      <c r="J215" s="44">
        <f t="shared" si="5"/>
        <v>0</v>
      </c>
      <c r="K215" s="81"/>
      <c r="L215" s="36">
        <f>COUNTIF(L$1:L$206,"Flag")</f>
        <v>1</v>
      </c>
      <c r="M215" s="36">
        <f t="shared" ref="M215:N215" si="6">COUNTIF(M$1:M$206,"Flag")</f>
        <v>0</v>
      </c>
      <c r="N215" s="36">
        <f t="shared" si="6"/>
        <v>0</v>
      </c>
    </row>
    <row r="216" spans="6:14" x14ac:dyDescent="0.25">
      <c r="H216" s="45">
        <f>H215/201</f>
        <v>0</v>
      </c>
      <c r="I216" s="45">
        <f t="shared" ref="I216" si="7">I215/201</f>
        <v>0</v>
      </c>
      <c r="J216" s="45">
        <f t="shared" ref="J216" si="8">J215/201</f>
        <v>0</v>
      </c>
      <c r="K216" s="82"/>
      <c r="L216" s="37">
        <f>L215/201</f>
        <v>4.9751243781094526E-3</v>
      </c>
      <c r="M216" s="37">
        <f t="shared" ref="M216" si="9">M215/201</f>
        <v>0</v>
      </c>
      <c r="N216" s="37">
        <f t="shared" ref="N216" si="10">N215/201</f>
        <v>0</v>
      </c>
    </row>
    <row r="217" spans="6:14" x14ac:dyDescent="0.25">
      <c r="F217" s="55"/>
      <c r="H217" s="46"/>
      <c r="I217" s="46"/>
      <c r="J217" s="46"/>
      <c r="K217" s="78"/>
    </row>
    <row r="218" spans="6:14" x14ac:dyDescent="0.25">
      <c r="G218" s="39" t="s">
        <v>21</v>
      </c>
      <c r="H218" s="44">
        <f>COUNTIF(H$1:H$206,"NA")</f>
        <v>1</v>
      </c>
      <c r="I218" s="44">
        <f t="shared" ref="I218:J218" si="11">COUNTIF(I$1:I$206,"NA")</f>
        <v>1</v>
      </c>
      <c r="J218" s="44">
        <f t="shared" si="11"/>
        <v>1</v>
      </c>
      <c r="K218" s="81"/>
      <c r="L218" s="36">
        <f>COUNTIF(L$1:L$206,"Not Perf")</f>
        <v>0</v>
      </c>
      <c r="M218" s="36">
        <f t="shared" ref="M218:N218" si="12">COUNTIF(M$1:M$206,"Not Perf")</f>
        <v>0</v>
      </c>
      <c r="N218" s="36">
        <f t="shared" si="12"/>
        <v>0</v>
      </c>
    </row>
    <row r="219" spans="6:14" x14ac:dyDescent="0.25">
      <c r="H219" s="45">
        <f>H218/201</f>
        <v>4.9751243781094526E-3</v>
      </c>
      <c r="I219" s="45">
        <f t="shared" ref="I219" si="13">I218/201</f>
        <v>4.9751243781094526E-3</v>
      </c>
      <c r="J219" s="45">
        <f t="shared" ref="J219" si="14">J218/201</f>
        <v>4.9751243781094526E-3</v>
      </c>
      <c r="K219" s="82"/>
      <c r="L219" s="37">
        <f>L218/201</f>
        <v>0</v>
      </c>
      <c r="M219" s="37">
        <f t="shared" ref="M219" si="15">M218/201</f>
        <v>0</v>
      </c>
      <c r="N219" s="37">
        <f t="shared" ref="N219" si="16">N218/201</f>
        <v>0</v>
      </c>
    </row>
    <row r="220" spans="6:14" x14ac:dyDescent="0.25">
      <c r="G220" s="51" t="s">
        <v>462</v>
      </c>
      <c r="H220" s="51">
        <f>SUM(H212,H215,H218,)</f>
        <v>1</v>
      </c>
      <c r="I220" s="51">
        <f t="shared" ref="I220:N220" si="17">SUM(I212,I215,I218,)</f>
        <v>1</v>
      </c>
      <c r="J220" s="51">
        <f t="shared" si="17"/>
        <v>1</v>
      </c>
      <c r="K220" s="80"/>
      <c r="L220" s="51">
        <f t="shared" si="17"/>
        <v>1</v>
      </c>
      <c r="M220" s="51">
        <f t="shared" si="17"/>
        <v>1</v>
      </c>
      <c r="N220" s="51">
        <f t="shared" si="17"/>
        <v>1</v>
      </c>
    </row>
  </sheetData>
  <sheetProtection selectLockedCells="1" selectUnlockedCells="1"/>
  <autoFilter ref="A5:S206" xr:uid="{2AF70847-FC2A-4C71-A8FB-7149FF74E6CF}"/>
  <sortState xmlns:xlrd2="http://schemas.microsoft.com/office/spreadsheetml/2017/richdata2" ref="A6:S206">
    <sortCondition ref="C6:C206"/>
    <sortCondition ref="F6:F206"/>
  </sortState>
  <mergeCells count="7">
    <mergeCell ref="A1:S1"/>
    <mergeCell ref="H4:J4"/>
    <mergeCell ref="H210:J210"/>
    <mergeCell ref="L210:N210"/>
    <mergeCell ref="P2:Q2"/>
    <mergeCell ref="P3:Q3"/>
    <mergeCell ref="P4:Q4"/>
  </mergeCells>
  <phoneticPr fontId="9" type="noConversion"/>
  <conditionalFormatting sqref="L207:L208">
    <cfRule type="cellIs" dxfId="190" priority="890" operator="equal">
      <formula>"Interview"</formula>
    </cfRule>
    <cfRule type="cellIs" dxfId="189" priority="891" operator="equal">
      <formula>"Proc Only"</formula>
    </cfRule>
    <cfRule type="containsText" dxfId="188" priority="892" operator="containsText" text="Not Perf">
      <formula>NOT(ISERROR(SEARCH("Not Perf",L207)))</formula>
    </cfRule>
    <cfRule type="cellIs" dxfId="187" priority="893" operator="equal">
      <formula>"Pass"</formula>
    </cfRule>
    <cfRule type="containsText" dxfId="186" priority="894" operator="containsText" text="Flag">
      <formula>NOT(ISERROR(SEARCH("Flag",L207)))</formula>
    </cfRule>
  </conditionalFormatting>
  <conditionalFormatting sqref="O207:O208">
    <cfRule type="cellIs" dxfId="185" priority="908" operator="equal">
      <formula>"Interview"</formula>
    </cfRule>
    <cfRule type="containsText" dxfId="184" priority="909" operator="containsText" text="Flag">
      <formula>NOT(ISERROR(SEARCH("Flag",O207)))</formula>
    </cfRule>
  </conditionalFormatting>
  <conditionalFormatting sqref="P207:Q208">
    <cfRule type="cellIs" dxfId="183" priority="910" operator="equal">
      <formula>3</formula>
    </cfRule>
    <cfRule type="cellIs" dxfId="182" priority="911" operator="equal">
      <formula>5</formula>
    </cfRule>
    <cfRule type="cellIs" dxfId="181" priority="912" operator="equal">
      <formula>1</formula>
    </cfRule>
  </conditionalFormatting>
  <conditionalFormatting sqref="N207:N208">
    <cfRule type="cellIs" dxfId="180" priority="900" operator="equal">
      <formula>"Interview"</formula>
    </cfRule>
    <cfRule type="cellIs" dxfId="179" priority="901" operator="equal">
      <formula>"Proc Only"</formula>
    </cfRule>
    <cfRule type="containsText" dxfId="178" priority="902" operator="containsText" text="Not Perf">
      <formula>NOT(ISERROR(SEARCH("Not Perf",N207)))</formula>
    </cfRule>
    <cfRule type="cellIs" dxfId="177" priority="903" operator="equal">
      <formula>"Pass"</formula>
    </cfRule>
    <cfRule type="containsText" dxfId="176" priority="904" operator="containsText" text="Flag">
      <formula>NOT(ISERROR(SEARCH("Flag",N207)))</formula>
    </cfRule>
  </conditionalFormatting>
  <conditionalFormatting sqref="L207:O208">
    <cfRule type="cellIs" dxfId="175" priority="895" operator="equal">
      <formula>"Interview"</formula>
    </cfRule>
    <cfRule type="cellIs" dxfId="174" priority="896" operator="equal">
      <formula>"Proc Only"</formula>
    </cfRule>
    <cfRule type="containsText" dxfId="173" priority="897" operator="containsText" text="Not Perf">
      <formula>NOT(ISERROR(SEARCH("Not Perf",L207)))</formula>
    </cfRule>
    <cfRule type="cellIs" dxfId="172" priority="898" operator="equal">
      <formula>"Pass"</formula>
    </cfRule>
    <cfRule type="containsText" dxfId="171" priority="899" operator="containsText" text="Flag">
      <formula>NOT(ISERROR(SEARCH("Flag",L207)))</formula>
    </cfRule>
  </conditionalFormatting>
  <conditionalFormatting sqref="H6:H208">
    <cfRule type="cellIs" dxfId="170" priority="887" operator="equal">
      <formula>"NA"</formula>
    </cfRule>
    <cfRule type="cellIs" dxfId="169" priority="888" operator="equal">
      <formula>"Flag"</formula>
    </cfRule>
    <cfRule type="cellIs" dxfId="168" priority="889" operator="equal">
      <formula>"Pass"</formula>
    </cfRule>
  </conditionalFormatting>
  <conditionalFormatting sqref="I6:I206">
    <cfRule type="cellIs" dxfId="167" priority="707" operator="equal">
      <formula>"NA"</formula>
    </cfRule>
    <cfRule type="cellIs" dxfId="166" priority="708" operator="equal">
      <formula>"Flag"</formula>
    </cfRule>
    <cfRule type="cellIs" dxfId="165" priority="709" operator="equal">
      <formula>"Pass"</formula>
    </cfRule>
  </conditionalFormatting>
  <conditionalFormatting sqref="O6:O30">
    <cfRule type="cellIs" dxfId="164" priority="497" operator="equal">
      <formula>"Interview"</formula>
    </cfRule>
    <cfRule type="containsText" dxfId="163" priority="498" operator="containsText" text="Flag">
      <formula>NOT(ISERROR(SEARCH("Flag",O6)))</formula>
    </cfRule>
  </conditionalFormatting>
  <conditionalFormatting sqref="P6:Q30">
    <cfRule type="cellIs" dxfId="162" priority="499" operator="equal">
      <formula>3</formula>
    </cfRule>
    <cfRule type="cellIs" dxfId="161" priority="500" operator="equal">
      <formula>5</formula>
    </cfRule>
    <cfRule type="cellIs" dxfId="160" priority="501" operator="equal">
      <formula>1</formula>
    </cfRule>
  </conditionalFormatting>
  <conditionalFormatting sqref="R6:R175">
    <cfRule type="expression" dxfId="159" priority="494">
      <formula>SUM(P6:Q6)&lt;4</formula>
    </cfRule>
    <cfRule type="expression" dxfId="158" priority="495">
      <formula>SUM(P6:Q6)&lt;7</formula>
    </cfRule>
    <cfRule type="expression" dxfId="157" priority="496">
      <formula>SUM(P6:Q6)&gt;=7</formula>
    </cfRule>
  </conditionalFormatting>
  <conditionalFormatting sqref="N6:N30">
    <cfRule type="cellIs" dxfId="156" priority="489" operator="equal">
      <formula>"Interview"</formula>
    </cfRule>
    <cfRule type="cellIs" dxfId="155" priority="490" operator="equal">
      <formula>"Proc Only"</formula>
    </cfRule>
    <cfRule type="containsText" dxfId="154" priority="491" operator="containsText" text="Not Perf">
      <formula>NOT(ISERROR(SEARCH("Not Perf",N6)))</formula>
    </cfRule>
    <cfRule type="cellIs" dxfId="153" priority="492" operator="equal">
      <formula>"Pass"</formula>
    </cfRule>
    <cfRule type="containsText" dxfId="152" priority="493" operator="containsText" text="Flag">
      <formula>NOT(ISERROR(SEARCH("Flag",N6)))</formula>
    </cfRule>
  </conditionalFormatting>
  <conditionalFormatting sqref="L6:O30">
    <cfRule type="cellIs" dxfId="151" priority="484" operator="equal">
      <formula>"Interview"</formula>
    </cfRule>
    <cfRule type="cellIs" dxfId="150" priority="485" operator="equal">
      <formula>"Proc Only"</formula>
    </cfRule>
    <cfRule type="containsText" dxfId="149" priority="486" operator="containsText" text="Not Perf">
      <formula>NOT(ISERROR(SEARCH("Not Perf",L6)))</formula>
    </cfRule>
    <cfRule type="cellIs" dxfId="148" priority="487" operator="equal">
      <formula>"Pass"</formula>
    </cfRule>
    <cfRule type="containsText" dxfId="147" priority="488" operator="containsText" text="Flag">
      <formula>NOT(ISERROR(SEARCH("Flag",L6)))</formula>
    </cfRule>
  </conditionalFormatting>
  <conditionalFormatting sqref="L6:L30">
    <cfRule type="cellIs" dxfId="146" priority="479" operator="equal">
      <formula>"Interview"</formula>
    </cfRule>
    <cfRule type="cellIs" dxfId="145" priority="480" operator="equal">
      <formula>"Proc Only"</formula>
    </cfRule>
    <cfRule type="containsText" dxfId="144" priority="481" operator="containsText" text="Not Perf">
      <formula>NOT(ISERROR(SEARCH("Not Perf",L6)))</formula>
    </cfRule>
    <cfRule type="cellIs" dxfId="143" priority="482" operator="equal">
      <formula>"Pass"</formula>
    </cfRule>
    <cfRule type="containsText" dxfId="142" priority="483" operator="containsText" text="Flag">
      <formula>NOT(ISERROR(SEARCH("Flag",L6)))</formula>
    </cfRule>
  </conditionalFormatting>
  <conditionalFormatting sqref="O181:O191">
    <cfRule type="cellIs" dxfId="141" priority="456" operator="equal">
      <formula>"Interview"</formula>
    </cfRule>
    <cfRule type="containsText" dxfId="140" priority="457" operator="containsText" text="Flag">
      <formula>NOT(ISERROR(SEARCH("Flag",O181)))</formula>
    </cfRule>
  </conditionalFormatting>
  <conditionalFormatting sqref="P181:Q191">
    <cfRule type="cellIs" dxfId="139" priority="458" operator="equal">
      <formula>3</formula>
    </cfRule>
    <cfRule type="cellIs" dxfId="138" priority="459" operator="equal">
      <formula>5</formula>
    </cfRule>
    <cfRule type="cellIs" dxfId="137" priority="460" operator="equal">
      <formula>1</formula>
    </cfRule>
  </conditionalFormatting>
  <conditionalFormatting sqref="R181:R191">
    <cfRule type="expression" dxfId="136" priority="453">
      <formula>SUM(P181:Q181)&lt;4</formula>
    </cfRule>
    <cfRule type="expression" dxfId="135" priority="454">
      <formula>SUM(P181:Q181)&lt;7</formula>
    </cfRule>
    <cfRule type="expression" dxfId="134" priority="455">
      <formula>SUM(P181:Q181)&gt;=7</formula>
    </cfRule>
  </conditionalFormatting>
  <conditionalFormatting sqref="N181:N191">
    <cfRule type="cellIs" dxfId="133" priority="448" operator="equal">
      <formula>"Interview"</formula>
    </cfRule>
    <cfRule type="cellIs" dxfId="132" priority="449" operator="equal">
      <formula>"Proc Only"</formula>
    </cfRule>
    <cfRule type="containsText" dxfId="131" priority="450" operator="containsText" text="Not Perf">
      <formula>NOT(ISERROR(SEARCH("Not Perf",N181)))</formula>
    </cfRule>
    <cfRule type="cellIs" dxfId="130" priority="451" operator="equal">
      <formula>"Pass"</formula>
    </cfRule>
    <cfRule type="containsText" dxfId="129" priority="452" operator="containsText" text="Flag">
      <formula>NOT(ISERROR(SEARCH("Flag",N181)))</formula>
    </cfRule>
  </conditionalFormatting>
  <conditionalFormatting sqref="L184:O191 L181:L183 N181:O183">
    <cfRule type="cellIs" dxfId="128" priority="443" operator="equal">
      <formula>"Interview"</formula>
    </cfRule>
    <cfRule type="cellIs" dxfId="127" priority="444" operator="equal">
      <formula>"Proc Only"</formula>
    </cfRule>
    <cfRule type="containsText" dxfId="126" priority="445" operator="containsText" text="Not Perf">
      <formula>NOT(ISERROR(SEARCH("Not Perf",L181)))</formula>
    </cfRule>
    <cfRule type="cellIs" dxfId="125" priority="446" operator="equal">
      <formula>"Pass"</formula>
    </cfRule>
    <cfRule type="containsText" dxfId="124" priority="447" operator="containsText" text="Flag">
      <formula>NOT(ISERROR(SEARCH("Flag",L181)))</formula>
    </cfRule>
  </conditionalFormatting>
  <conditionalFormatting sqref="L181:L191 M184:M185 M190 M191:N191">
    <cfRule type="cellIs" dxfId="123" priority="438" operator="equal">
      <formula>"Interview"</formula>
    </cfRule>
    <cfRule type="cellIs" dxfId="122" priority="439" operator="equal">
      <formula>"Proc Only"</formula>
    </cfRule>
    <cfRule type="containsText" dxfId="121" priority="440" operator="containsText" text="Not Perf">
      <formula>NOT(ISERROR(SEARCH("Not Perf",L181)))</formula>
    </cfRule>
    <cfRule type="cellIs" dxfId="120" priority="441" operator="equal">
      <formula>"Pass"</formula>
    </cfRule>
    <cfRule type="containsText" dxfId="119" priority="442" operator="containsText" text="Flag">
      <formula>NOT(ISERROR(SEARCH("Flag",L181)))</formula>
    </cfRule>
  </conditionalFormatting>
  <conditionalFormatting sqref="N190">
    <cfRule type="cellIs" dxfId="118" priority="433" operator="equal">
      <formula>"Interview"</formula>
    </cfRule>
    <cfRule type="cellIs" dxfId="117" priority="434" operator="equal">
      <formula>"Proc Only"</formula>
    </cfRule>
    <cfRule type="containsText" dxfId="116" priority="435" operator="containsText" text="Not Perf">
      <formula>NOT(ISERROR(SEARCH("Not Perf",N190)))</formula>
    </cfRule>
    <cfRule type="cellIs" dxfId="115" priority="436" operator="equal">
      <formula>"Pass"</formula>
    </cfRule>
    <cfRule type="containsText" dxfId="114" priority="437" operator="containsText" text="Flag">
      <formula>NOT(ISERROR(SEARCH("Flag",N190)))</formula>
    </cfRule>
  </conditionalFormatting>
  <conditionalFormatting sqref="N185">
    <cfRule type="cellIs" dxfId="113" priority="428" operator="equal">
      <formula>"Interview"</formula>
    </cfRule>
    <cfRule type="cellIs" dxfId="112" priority="429" operator="equal">
      <formula>"Proc Only"</formula>
    </cfRule>
    <cfRule type="containsText" dxfId="111" priority="430" operator="containsText" text="Not Perf">
      <formula>NOT(ISERROR(SEARCH("Not Perf",N185)))</formula>
    </cfRule>
    <cfRule type="cellIs" dxfId="110" priority="431" operator="equal">
      <formula>"Pass"</formula>
    </cfRule>
    <cfRule type="containsText" dxfId="109" priority="432" operator="containsText" text="Flag">
      <formula>NOT(ISERROR(SEARCH("Flag",N185)))</formula>
    </cfRule>
  </conditionalFormatting>
  <conditionalFormatting sqref="O192:O200">
    <cfRule type="cellIs" dxfId="108" priority="423" operator="equal">
      <formula>"Interview"</formula>
    </cfRule>
    <cfRule type="containsText" dxfId="107" priority="424" operator="containsText" text="Flag">
      <formula>NOT(ISERROR(SEARCH("Flag",O192)))</formula>
    </cfRule>
  </conditionalFormatting>
  <conditionalFormatting sqref="P192:Q200">
    <cfRule type="cellIs" dxfId="106" priority="425" operator="equal">
      <formula>3</formula>
    </cfRule>
    <cfRule type="cellIs" dxfId="105" priority="426" operator="equal">
      <formula>5</formula>
    </cfRule>
    <cfRule type="cellIs" dxfId="104" priority="427" operator="equal">
      <formula>1</formula>
    </cfRule>
  </conditionalFormatting>
  <conditionalFormatting sqref="R192:R200">
    <cfRule type="expression" dxfId="103" priority="420">
      <formula>SUM(P192:Q192)&lt;4</formula>
    </cfRule>
    <cfRule type="expression" dxfId="102" priority="421">
      <formula>SUM(P192:Q192)&lt;7</formula>
    </cfRule>
    <cfRule type="expression" dxfId="101" priority="422">
      <formula>SUM(P192:Q192)&gt;=7</formula>
    </cfRule>
  </conditionalFormatting>
  <conditionalFormatting sqref="N192:N200">
    <cfRule type="cellIs" dxfId="100" priority="415" operator="equal">
      <formula>"Interview"</formula>
    </cfRule>
    <cfRule type="cellIs" dxfId="99" priority="416" operator="equal">
      <formula>"Proc Only"</formula>
    </cfRule>
    <cfRule type="containsText" dxfId="98" priority="417" operator="containsText" text="Not Perf">
      <formula>NOT(ISERROR(SEARCH("Not Perf",N192)))</formula>
    </cfRule>
    <cfRule type="cellIs" dxfId="97" priority="418" operator="equal">
      <formula>"Pass"</formula>
    </cfRule>
    <cfRule type="containsText" dxfId="96" priority="419" operator="containsText" text="Flag">
      <formula>NOT(ISERROR(SEARCH("Flag",N192)))</formula>
    </cfRule>
  </conditionalFormatting>
  <conditionalFormatting sqref="L192:O200">
    <cfRule type="cellIs" dxfId="95" priority="410" operator="equal">
      <formula>"Interview"</formula>
    </cfRule>
    <cfRule type="cellIs" dxfId="94" priority="411" operator="equal">
      <formula>"Proc Only"</formula>
    </cfRule>
    <cfRule type="containsText" dxfId="93" priority="412" operator="containsText" text="Not Perf">
      <formula>NOT(ISERROR(SEARCH("Not Perf",L192)))</formula>
    </cfRule>
    <cfRule type="cellIs" dxfId="92" priority="413" operator="equal">
      <formula>"Pass"</formula>
    </cfRule>
    <cfRule type="containsText" dxfId="91" priority="414" operator="containsText" text="Flag">
      <formula>NOT(ISERROR(SEARCH("Flag",L192)))</formula>
    </cfRule>
  </conditionalFormatting>
  <conditionalFormatting sqref="L192:L200">
    <cfRule type="cellIs" dxfId="90" priority="405" operator="equal">
      <formula>"Interview"</formula>
    </cfRule>
    <cfRule type="cellIs" dxfId="89" priority="406" operator="equal">
      <formula>"Proc Only"</formula>
    </cfRule>
    <cfRule type="containsText" dxfId="88" priority="407" operator="containsText" text="Not Perf">
      <formula>NOT(ISERROR(SEARCH("Not Perf",L192)))</formula>
    </cfRule>
    <cfRule type="cellIs" dxfId="87" priority="408" operator="equal">
      <formula>"Pass"</formula>
    </cfRule>
    <cfRule type="containsText" dxfId="86" priority="409" operator="containsText" text="Flag">
      <formula>NOT(ISERROR(SEARCH("Flag",L192)))</formula>
    </cfRule>
  </conditionalFormatting>
  <conditionalFormatting sqref="O179:O180">
    <cfRule type="cellIs" dxfId="85" priority="400" operator="equal">
      <formula>"Interview"</formula>
    </cfRule>
    <cfRule type="containsText" dxfId="84" priority="401" operator="containsText" text="Flag">
      <formula>NOT(ISERROR(SEARCH("Flag",O179)))</formula>
    </cfRule>
  </conditionalFormatting>
  <conditionalFormatting sqref="P179:Q180">
    <cfRule type="cellIs" dxfId="83" priority="402" operator="equal">
      <formula>3</formula>
    </cfRule>
    <cfRule type="cellIs" dxfId="82" priority="403" operator="equal">
      <formula>5</formula>
    </cfRule>
    <cfRule type="cellIs" dxfId="81" priority="404" operator="equal">
      <formula>1</formula>
    </cfRule>
  </conditionalFormatting>
  <conditionalFormatting sqref="R176:R180">
    <cfRule type="expression" dxfId="80" priority="397">
      <formula>SUM(P176:Q176)&lt;4</formula>
    </cfRule>
    <cfRule type="expression" dxfId="79" priority="398">
      <formula>SUM(P176:Q176)&lt;7</formula>
    </cfRule>
    <cfRule type="expression" dxfId="78" priority="399">
      <formula>SUM(P176:Q176)&gt;=7</formula>
    </cfRule>
  </conditionalFormatting>
  <conditionalFormatting sqref="N179:O180">
    <cfRule type="cellIs" dxfId="77" priority="392" operator="equal">
      <formula>"Interview"</formula>
    </cfRule>
    <cfRule type="cellIs" dxfId="76" priority="393" operator="equal">
      <formula>"Proc Only"</formula>
    </cfRule>
    <cfRule type="containsText" dxfId="75" priority="394" operator="containsText" text="Not Perf">
      <formula>NOT(ISERROR(SEARCH("Not Perf",N179)))</formula>
    </cfRule>
    <cfRule type="cellIs" dxfId="74" priority="395" operator="equal">
      <formula>"Pass"</formula>
    </cfRule>
    <cfRule type="containsText" dxfId="73" priority="396" operator="containsText" text="Flag">
      <formula>NOT(ISERROR(SEARCH("Flag",N179)))</formula>
    </cfRule>
  </conditionalFormatting>
  <conditionalFormatting sqref="L179:L180">
    <cfRule type="cellIs" dxfId="72" priority="367" operator="equal">
      <formula>"Interview"</formula>
    </cfRule>
    <cfRule type="cellIs" dxfId="71" priority="368" operator="equal">
      <formula>"Proc Only"</formula>
    </cfRule>
    <cfRule type="containsText" dxfId="70" priority="369" operator="containsText" text="Not Perf">
      <formula>NOT(ISERROR(SEARCH("Not Perf",L179)))</formula>
    </cfRule>
    <cfRule type="cellIs" dxfId="69" priority="370" operator="equal">
      <formula>"Pass"</formula>
    </cfRule>
    <cfRule type="containsText" dxfId="68" priority="371" operator="containsText" text="Flag">
      <formula>NOT(ISERROR(SEARCH("Flag",L179)))</formula>
    </cfRule>
  </conditionalFormatting>
  <conditionalFormatting sqref="P91:Q178">
    <cfRule type="cellIs" dxfId="67" priority="269" operator="equal">
      <formula>3</formula>
    </cfRule>
    <cfRule type="cellIs" dxfId="66" priority="270" operator="equal">
      <formula>5</formula>
    </cfRule>
    <cfRule type="cellIs" dxfId="65" priority="271" operator="equal">
      <formula>1</formula>
    </cfRule>
  </conditionalFormatting>
  <conditionalFormatting sqref="L91:Q178">
    <cfRule type="cellIs" dxfId="64" priority="265" operator="equal">
      <formula>"Proc Only"</formula>
    </cfRule>
    <cfRule type="containsText" dxfId="63" priority="266" operator="containsText" text="Not Perf">
      <formula>NOT(ISERROR(SEARCH("Not Perf",L91)))</formula>
    </cfRule>
    <cfRule type="cellIs" dxfId="62" priority="267" operator="equal">
      <formula>"Pass"</formula>
    </cfRule>
    <cfRule type="containsText" dxfId="61" priority="268" operator="containsText" text="Flag">
      <formula>NOT(ISERROR(SEARCH("Flag",L91)))</formula>
    </cfRule>
  </conditionalFormatting>
  <conditionalFormatting sqref="O31:O90">
    <cfRule type="cellIs" dxfId="60" priority="257" operator="equal">
      <formula>"Interview"</formula>
    </cfRule>
    <cfRule type="containsText" dxfId="59" priority="258" operator="containsText" text="Flag">
      <formula>NOT(ISERROR(SEARCH("Flag",O31)))</formula>
    </cfRule>
  </conditionalFormatting>
  <conditionalFormatting sqref="P31:Q90">
    <cfRule type="cellIs" dxfId="58" priority="259" operator="equal">
      <formula>3</formula>
    </cfRule>
    <cfRule type="cellIs" dxfId="57" priority="260" operator="equal">
      <formula>5</formula>
    </cfRule>
    <cfRule type="cellIs" dxfId="56" priority="261" operator="equal">
      <formula>1</formula>
    </cfRule>
  </conditionalFormatting>
  <conditionalFormatting sqref="L54:M54 N31:N90">
    <cfRule type="cellIs" dxfId="55" priority="249" operator="equal">
      <formula>"Interview"</formula>
    </cfRule>
    <cfRule type="cellIs" dxfId="54" priority="250" operator="equal">
      <formula>"Proc Only"</formula>
    </cfRule>
    <cfRule type="containsText" dxfId="53" priority="251" operator="containsText" text="Not Perf">
      <formula>NOT(ISERROR(SEARCH("Not Perf",L31)))</formula>
    </cfRule>
    <cfRule type="cellIs" dxfId="52" priority="252" operator="equal">
      <formula>"Pass"</formula>
    </cfRule>
    <cfRule type="containsText" dxfId="51" priority="253" operator="containsText" text="Flag">
      <formula>NOT(ISERROR(SEARCH("Flag",L31)))</formula>
    </cfRule>
  </conditionalFormatting>
  <conditionalFormatting sqref="L31:O90">
    <cfRule type="cellIs" dxfId="50" priority="244" operator="equal">
      <formula>"Interview"</formula>
    </cfRule>
    <cfRule type="cellIs" dxfId="49" priority="245" operator="equal">
      <formula>"Proc Only"</formula>
    </cfRule>
    <cfRule type="containsText" dxfId="48" priority="246" operator="containsText" text="Not Perf">
      <formula>NOT(ISERROR(SEARCH("Not Perf",L31)))</formula>
    </cfRule>
    <cfRule type="cellIs" dxfId="47" priority="247" operator="equal">
      <formula>"Pass"</formula>
    </cfRule>
    <cfRule type="containsText" dxfId="46" priority="248" operator="containsText" text="Flag">
      <formula>NOT(ISERROR(SEARCH("Flag",L31)))</formula>
    </cfRule>
  </conditionalFormatting>
  <conditionalFormatting sqref="M46:M51 M54:M60 M65:M90 M31:N31 N46:N47 N50:N51 N57:N60 L31:L90 N65:N79 N89:N90">
    <cfRule type="cellIs" dxfId="45" priority="239" operator="equal">
      <formula>"Interview"</formula>
    </cfRule>
    <cfRule type="cellIs" dxfId="44" priority="240" operator="equal">
      <formula>"Proc Only"</formula>
    </cfRule>
    <cfRule type="containsText" dxfId="43" priority="241" operator="containsText" text="Not Perf">
      <formula>NOT(ISERROR(SEARCH("Not Perf",L31)))</formula>
    </cfRule>
    <cfRule type="cellIs" dxfId="42" priority="242" operator="equal">
      <formula>"Pass"</formula>
    </cfRule>
    <cfRule type="containsText" dxfId="41" priority="243" operator="containsText" text="Flag">
      <formula>NOT(ISERROR(SEARCH("Flag",L31)))</formula>
    </cfRule>
  </conditionalFormatting>
  <conditionalFormatting sqref="J6:K206">
    <cfRule type="cellIs" dxfId="40" priority="39" operator="equal">
      <formula>"NA"</formula>
    </cfRule>
    <cfRule type="cellIs" dxfId="39" priority="40" operator="equal">
      <formula>"Flag"</formula>
    </cfRule>
    <cfRule type="cellIs" dxfId="38" priority="41" operator="equal">
      <formula>"Pass"</formula>
    </cfRule>
  </conditionalFormatting>
  <conditionalFormatting sqref="O201:O206">
    <cfRule type="cellIs" dxfId="37" priority="34" operator="equal">
      <formula>"Interview"</formula>
    </cfRule>
    <cfRule type="containsText" dxfId="36" priority="35" operator="containsText" text="Flag">
      <formula>NOT(ISERROR(SEARCH("Flag",O201)))</formula>
    </cfRule>
  </conditionalFormatting>
  <conditionalFormatting sqref="P201:Q206">
    <cfRule type="cellIs" dxfId="35" priority="36" operator="equal">
      <formula>3</formula>
    </cfRule>
    <cfRule type="cellIs" dxfId="34" priority="37" operator="equal">
      <formula>5</formula>
    </cfRule>
    <cfRule type="cellIs" dxfId="33" priority="38" operator="equal">
      <formula>1</formula>
    </cfRule>
  </conditionalFormatting>
  <conditionalFormatting sqref="R201:R206">
    <cfRule type="expression" dxfId="32" priority="31">
      <formula>SUM(P201:Q201)&lt;4</formula>
    </cfRule>
    <cfRule type="expression" dxfId="31" priority="32">
      <formula>SUM(P201:Q201)&lt;7</formula>
    </cfRule>
    <cfRule type="expression" dxfId="30" priority="33">
      <formula>SUM(P201:Q201)&gt;=7</formula>
    </cfRule>
  </conditionalFormatting>
  <conditionalFormatting sqref="N201:N206">
    <cfRule type="cellIs" dxfId="29" priority="26" operator="equal">
      <formula>"Interview"</formula>
    </cfRule>
    <cfRule type="cellIs" dxfId="28" priority="27" operator="equal">
      <formula>"Proc Only"</formula>
    </cfRule>
    <cfRule type="containsText" dxfId="27" priority="28" operator="containsText" text="Not Perf">
      <formula>NOT(ISERROR(SEARCH("Not Perf",N201)))</formula>
    </cfRule>
    <cfRule type="cellIs" dxfId="26" priority="29" operator="equal">
      <formula>"Pass"</formula>
    </cfRule>
    <cfRule type="containsText" dxfId="25" priority="30" operator="containsText" text="Flag">
      <formula>NOT(ISERROR(SEARCH("Flag",N201)))</formula>
    </cfRule>
  </conditionalFormatting>
  <conditionalFormatting sqref="L201:O206">
    <cfRule type="cellIs" dxfId="24" priority="21" operator="equal">
      <formula>"Interview"</formula>
    </cfRule>
    <cfRule type="cellIs" dxfId="23" priority="22" operator="equal">
      <formula>"Proc Only"</formula>
    </cfRule>
    <cfRule type="containsText" dxfId="22" priority="23" operator="containsText" text="Not Perf">
      <formula>NOT(ISERROR(SEARCH("Not Perf",L201)))</formula>
    </cfRule>
    <cfRule type="cellIs" dxfId="21" priority="24" operator="equal">
      <formula>"Pass"</formula>
    </cfRule>
    <cfRule type="containsText" dxfId="20" priority="25" operator="containsText" text="Flag">
      <formula>NOT(ISERROR(SEARCH("Flag",L201)))</formula>
    </cfRule>
  </conditionalFormatting>
  <conditionalFormatting sqref="L201:L206">
    <cfRule type="cellIs" dxfId="19" priority="16" operator="equal">
      <formula>"Interview"</formula>
    </cfRule>
    <cfRule type="cellIs" dxfId="18" priority="17" operator="equal">
      <formula>"Proc Only"</formula>
    </cfRule>
    <cfRule type="containsText" dxfId="17" priority="18" operator="containsText" text="Not Perf">
      <formula>NOT(ISERROR(SEARCH("Not Perf",L201)))</formula>
    </cfRule>
    <cfRule type="cellIs" dxfId="16" priority="19" operator="equal">
      <formula>"Pass"</formula>
    </cfRule>
    <cfRule type="containsText" dxfId="15" priority="20" operator="containsText" text="Flag">
      <formula>NOT(ISERROR(SEARCH("Flag",L201)))</formula>
    </cfRule>
  </conditionalFormatting>
  <conditionalFormatting sqref="M181:M183">
    <cfRule type="cellIs" dxfId="14" priority="11" operator="equal">
      <formula>"Interview"</formula>
    </cfRule>
    <cfRule type="cellIs" dxfId="13" priority="12" operator="equal">
      <formula>"Proc Only"</formula>
    </cfRule>
    <cfRule type="containsText" dxfId="12" priority="13" operator="containsText" text="Not Perf">
      <formula>NOT(ISERROR(SEARCH("Not Perf",M181)))</formula>
    </cfRule>
    <cfRule type="cellIs" dxfId="11" priority="14" operator="equal">
      <formula>"Pass"</formula>
    </cfRule>
    <cfRule type="containsText" dxfId="10" priority="15" operator="containsText" text="Flag">
      <formula>NOT(ISERROR(SEARCH("Flag",M181)))</formula>
    </cfRule>
  </conditionalFormatting>
  <conditionalFormatting sqref="M181:M183">
    <cfRule type="cellIs" dxfId="9" priority="6" operator="equal">
      <formula>"Interview"</formula>
    </cfRule>
    <cfRule type="cellIs" dxfId="8" priority="7" operator="equal">
      <formula>"Proc Only"</formula>
    </cfRule>
    <cfRule type="containsText" dxfId="7" priority="8" operator="containsText" text="Not Perf">
      <formula>NOT(ISERROR(SEARCH("Not Perf",M181)))</formula>
    </cfRule>
    <cfRule type="cellIs" dxfId="6" priority="9" operator="equal">
      <formula>"Pass"</formula>
    </cfRule>
    <cfRule type="containsText" dxfId="5" priority="10" operator="containsText" text="Flag">
      <formula>NOT(ISERROR(SEARCH("Flag",M181)))</formula>
    </cfRule>
  </conditionalFormatting>
  <conditionalFormatting sqref="M179:M180">
    <cfRule type="cellIs" dxfId="4" priority="1" operator="equal">
      <formula>"Interview"</formula>
    </cfRule>
    <cfRule type="cellIs" dxfId="3" priority="2" operator="equal">
      <formula>"Proc Only"</formula>
    </cfRule>
    <cfRule type="containsText" dxfId="2" priority="3" operator="containsText" text="Not Perf">
      <formula>NOT(ISERROR(SEARCH("Not Perf",M179)))</formula>
    </cfRule>
    <cfRule type="cellIs" dxfId="1" priority="4" operator="equal">
      <formula>"Pass"</formula>
    </cfRule>
    <cfRule type="containsText" dxfId="0" priority="5" operator="containsText" text="Flag">
      <formula>NOT(ISERROR(SEARCH("Flag",M179)))</formula>
    </cfRule>
  </conditionalFormatting>
  <dataValidations count="2">
    <dataValidation type="list" allowBlank="1" showInputMessage="1" showErrorMessage="1" sqref="L91:O178" xr:uid="{40853C1A-336E-40FA-A20B-F66164FDD321}">
      <formula1>"Pass, Not Perf, Flag"</formula1>
    </dataValidation>
    <dataValidation type="list" allowBlank="1" showInputMessage="1" showErrorMessage="1" sqref="G2:K3 L2:O2 G28 G124:G126 G89:G91 G161:G163 G143:G144 L181:Q200 G5 A2:E3 C5:D5" xr:uid="{00000000-0002-0000-0000-000001000000}">
      <formula1>#REF!</formula1>
    </dataValidation>
  </dataValidations>
  <pageMargins left="0" right="0" top="0" bottom="0" header="0.3" footer="0.3"/>
  <pageSetup paperSize="17" scale="77" fitToHeight="0" orientation="landscape" r:id="rId1"/>
  <ignoredErrors>
    <ignoredError sqref="D111:D20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F760950-8D6E-43D9-9712-3C2756B06117}">
          <x14:formula1>
            <xm:f>'[WTP Analysis Master Template - Revised v1.3 Jackameit 2019-04-26.xlsx]Dropdown lookup'!#REF!</xm:f>
          </x14:formula1>
          <xm:sqref>G92:G95 G127 G129:G132 G98:G123</xm:sqref>
        </x14:dataValidation>
        <x14:dataValidation type="list" allowBlank="1" showInputMessage="1" showErrorMessage="1" xr:uid="{299A8323-D6A9-4351-A901-F183C6B6B023}">
          <x14:formula1>
            <xm:f>'C:\Users\amber\Desktop\DOE BNI WTP EVMS Surv Review\MAX Folders\6\0. General\- TEAM Revisions - Analysis Master Template\[WTP Analysis Master Template - Revised 4-23-19 Wood 2019-04-25 -2.xlsx]Dropdown lookup'!#REF!</xm:f>
          </x14:formula1>
          <xm:sqref>G29:G34 F11:F13 G6:G15</xm:sqref>
        </x14:dataValidation>
        <x14:dataValidation type="list" allowBlank="1" showInputMessage="1" showErrorMessage="1" xr:uid="{897FB776-DC91-4575-B330-33DDEAA20943}">
          <x14:formula1>
            <xm:f>'C:\Users\amber\Desktop\DOE BNI WTP EVMS Surv Review\MAX Folders\6\0. General\- TEAM Revisions - Analysis Master Template\MAR Results\[WTP Analysis Master v1.9 - May 10 - AMY CMPLT.xlsx]Dropdown lookup'!#REF!</xm:f>
          </x14:formula1>
          <xm:sqref>G16:G24</xm:sqref>
        </x14:dataValidation>
        <x14:dataValidation type="list" allowBlank="1" showInputMessage="1" showErrorMessage="1" xr:uid="{E1B05D4D-9F8C-4589-B435-1CE39F03CBAE}">
          <x14:formula1>
            <xm:f>'C:\Users\amber\Desktop\DOE BNI WTP EVMS Surv Review\MAX Folders\6\0. General\- TEAM Revisions - Analysis Master Template\MAR Results\[WTP Analysis Master v1.6 rcl mar acct and Planning and Scheduling only - AMYc.xlsx]Dropdown lookup'!#REF!</xm:f>
          </x14:formula1>
          <xm:sqref>G35:G88 G96:G97 G133:G142</xm:sqref>
        </x14:dataValidation>
        <x14:dataValidation type="list" allowBlank="1" showInputMessage="1" showErrorMessage="1" xr:uid="{65D0C76E-72F1-4785-8E79-7BB036851B7D}">
          <x14:formula1>
            <xm:f>'C:\Users\amber\Desktop\DOE BNI WTP EVMS Surv Review\MAX Folders\6\0. General\- TEAM Revisions - Analysis Master Template\MAR Results\[WTP Analysis Master v1.9 Revised Henderson 2019-05-11 - AMYc.xlsx]Dropdown lookup'!#REF!</xm:f>
          </x14:formula1>
          <xm:sqref>G145:G155</xm:sqref>
        </x14:dataValidation>
        <x14:dataValidation type="list" allowBlank="1" showInputMessage="1" showErrorMessage="1" xr:uid="{796029D7-A372-4631-8BDF-560492E2E420}">
          <x14:formula1>
            <xm:f>'C:\Users\amber\Desktop\DOE BNI WTP EVMS Surv Review\MAX Folders\6\0. General\- TEAM Revisions - Analysis Master Template\MAR Results\[WTP Analysis Master Template -Jan Feb Mar Change ControlR1 - AMYc.xlsx]Dropdown lookup'!#REF!</xm:f>
          </x14:formula1>
          <xm:sqref>F191 G128 G184:G208</xm:sqref>
        </x14:dataValidation>
        <x14:dataValidation type="list" allowBlank="1" showInputMessage="1" showErrorMessage="1" xr:uid="{6173492A-A597-444E-97CC-24D081F4DBAF}">
          <x14:formula1>
            <xm:f>'C:\Users\amber\Desktop\DOE BNI WTP EVMS Surv Review\MAX Folders\6\0. General\- TEAM Revisions - Analysis Master Template\MAR Results\[CTH Copy of WTP Analysis Master v1.9 - AMYc.xlsx]Dropdown lookup'!#REF!</xm:f>
          </x14:formula1>
          <xm:sqref>G25:G27</xm:sqref>
        </x14:dataValidation>
        <x14:dataValidation type="list" allowBlank="1" showInputMessage="1" showErrorMessage="1" xr:uid="{96F3ABCF-6334-4685-BC36-6DFE2DC9FC05}">
          <x14:formula1>
            <xm:f>'C:\Users\amber\Desktop\DOE BNI WTP EVMS Surv Review\MAX Folders\6\0. General\- TEAM Revisions - Analysis Master Template\MAR Results\[WTP Analysis Master Template - Revised 4-8-19v1 GLs 22,23,25,26,27 051319 - BS.xlsx]Dropdown lookup'!#REF!</xm:f>
          </x14:formula1>
          <xm:sqref>G156:G160 G164:G183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Test Summary</vt:lpstr>
      <vt:lpstr>Not_Perf</vt:lpstr>
      <vt:lpstr>'Test Summary'!Print_Area</vt:lpstr>
      <vt:lpstr>'Test Summary'!Print_Titles</vt:lpstr>
    </vt:vector>
  </TitlesOfParts>
  <Company>U.S. Department of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DOE Employee</dc:creator>
  <cp:lastModifiedBy>Carney, Kevin S</cp:lastModifiedBy>
  <cp:lastPrinted>2019-04-09T16:08:01Z</cp:lastPrinted>
  <dcterms:created xsi:type="dcterms:W3CDTF">2017-10-03T15:46:21Z</dcterms:created>
  <dcterms:modified xsi:type="dcterms:W3CDTF">2022-02-10T17:41:02Z</dcterms:modified>
</cp:coreProperties>
</file>