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lakley\Desktop\copy back to Y\"/>
    </mc:Choice>
  </mc:AlternateContent>
  <xr:revisionPtr revIDLastSave="0" documentId="13_ncr:1_{AE6BD4EA-E444-46FE-9C21-D84B26B2345F}" xr6:coauthVersionLast="45" xr6:coauthVersionMax="45" xr10:uidLastSave="{00000000-0000-0000-0000-000000000000}"/>
  <bookViews>
    <workbookView xWindow="5895" yWindow="2940" windowWidth="22905" windowHeight="11385" xr2:uid="{BC5AA3BC-4E20-4C51-8836-06C5D097A029}"/>
  </bookViews>
  <sheets>
    <sheet name="Sheet2" sheetId="2" r:id="rId1"/>
  </sheets>
  <definedNames>
    <definedName name="_xlnm.Print_Area" localSheetId="0">Sheet2!$A$1:$F$39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8" i="2" s="1"/>
  <c r="D27" i="2"/>
  <c r="D25" i="2"/>
  <c r="D10" i="2"/>
  <c r="D14" i="2" s="1"/>
  <c r="D16" i="2" s="1"/>
</calcChain>
</file>

<file path=xl/sharedStrings.xml><?xml version="1.0" encoding="utf-8"?>
<sst xmlns="http://schemas.openxmlformats.org/spreadsheetml/2006/main" count="64" uniqueCount="37">
  <si>
    <t>Constant from FAST (https://fastweb.inl.gov/help/index.cfm/faqs/fuel-conversion-factors)</t>
  </si>
  <si>
    <t>Value</t>
  </si>
  <si>
    <t>Notes</t>
  </si>
  <si>
    <t>Enter all miles driven in prior year for PHEVs</t>
  </si>
  <si>
    <t>Enter all miles driven in prior year for BEVs</t>
  </si>
  <si>
    <t>Enter all miles driven in prior year for LSEVs</t>
  </si>
  <si>
    <t>PHEVs</t>
  </si>
  <si>
    <t>Use 2019 fleet-wide average for PHEVs (35.5 kWh/100 miles) or specific number for vehicle model from fueleconomy.gov</t>
  </si>
  <si>
    <t>BEVs</t>
  </si>
  <si>
    <t>LSEVs</t>
  </si>
  <si>
    <t>GEM eL XD rated efficiency</t>
  </si>
  <si>
    <t>Measure</t>
  </si>
  <si>
    <t>Estimating Electricity Consumption in Federal Electric Vehicles</t>
  </si>
  <si>
    <t>Use 2019 fleet-wide average for BEVs (27.8 kWh/100 miles) or specific number for vehicle model from fueleconomy.gov</t>
  </si>
  <si>
    <t>Conversion Factor</t>
  </si>
  <si>
    <t>Estimated Electric Miles</t>
  </si>
  <si>
    <t>Miles</t>
  </si>
  <si>
    <t>Unit</t>
  </si>
  <si>
    <t>Annual Distance Driven</t>
  </si>
  <si>
    <t>kWh</t>
  </si>
  <si>
    <t>GGE/kWh</t>
  </si>
  <si>
    <t>GGE</t>
  </si>
  <si>
    <t>PHEV Equation 1</t>
  </si>
  <si>
    <t>PHEV Equation 2</t>
  </si>
  <si>
    <t>Adjust PHEV miles for % of time driven on electricity. AFDC estimates 55% of PHEV miles driven on electricity. (https://afdc.energy.gov/vehicles/electric_emissions_sources.html).</t>
  </si>
  <si>
    <t>Inputs</t>
  </si>
  <si>
    <t>BEV Efficiency</t>
  </si>
  <si>
    <t>PHEV Efficiency</t>
  </si>
  <si>
    <t>BEV Equation 1</t>
  </si>
  <si>
    <t>BEV Equation 2</t>
  </si>
  <si>
    <t>kWh/100 Miles</t>
  </si>
  <si>
    <t>LSEV Efficiency</t>
  </si>
  <si>
    <t>LSEV Equation 1</t>
  </si>
  <si>
    <t>LSEV Equation 2</t>
  </si>
  <si>
    <r>
      <rPr>
        <b/>
        <sz val="14"/>
        <rFont val="Cambria"/>
        <family val="1"/>
      </rPr>
      <t>Note:</t>
    </r>
    <r>
      <rPr>
        <sz val="14"/>
        <rFont val="Cambria"/>
        <family val="1"/>
      </rPr>
      <t xml:space="preserve"> Only enter values in the orange cells. Users can add miles for a single vehicle or an entire fleet.</t>
    </r>
  </si>
  <si>
    <t>Results are presented in green font with green double-underlining</t>
  </si>
  <si>
    <t xml:space="preserve">This calculator provides a methodology to estimate electricity consumption in kWh or GGE based on electric miles driven in the prior year. Actual energy consumption is preferred for year-end reporting in FAST. Electricity consumption in kWh is often available on EV dashboards, mobile phone applications, or desktop applications.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</si>
</sst>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mbria"/>
      <family val="1"/>
    </font>
    <font>
      <sz val="14"/>
      <name val="Cambria"/>
      <family val="1"/>
    </font>
    <font>
      <sz val="14"/>
      <color rgb="FFFA7D00"/>
      <name val="Cambria"/>
      <family val="1"/>
    </font>
    <font>
      <sz val="11"/>
      <color rgb="FF00B050"/>
      <name val="Calibri"/>
      <family val="2"/>
      <scheme val="minor"/>
    </font>
    <font>
      <sz val="14"/>
      <color rgb="FF00B050"/>
      <name val="Cambria"/>
      <family val="1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rgb="FF00B050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21" applyNumberFormat="0" applyFill="0" applyAlignment="0" applyProtection="0"/>
  </cellStyleXfs>
  <cellXfs count="75">
    <xf numFmtId="0" fontId="0" fillId="0" borderId="0" xfId="0"/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5" fontId="4" fillId="3" borderId="0" xfId="1" applyNumberFormat="1" applyFont="1" applyFill="1" applyBorder="1" applyAlignment="1" applyProtection="1">
      <alignment vertical="center"/>
      <protection locked="0"/>
    </xf>
    <xf numFmtId="1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165" fontId="4" fillId="3" borderId="9" xfId="1" applyNumberFormat="1" applyFont="1" applyFill="1" applyBorder="1" applyAlignment="1" applyProtection="1">
      <alignment vertical="center"/>
      <protection locked="0"/>
    </xf>
    <xf numFmtId="1" fontId="4" fillId="3" borderId="9" xfId="0" applyNumberFormat="1" applyFont="1" applyFill="1" applyBorder="1" applyAlignment="1" applyProtection="1">
      <alignment vertical="center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165" fontId="4" fillId="3" borderId="6" xfId="1" applyNumberFormat="1" applyFont="1" applyFill="1" applyBorder="1" applyAlignment="1" applyProtection="1">
      <alignment vertical="center"/>
      <protection locked="0"/>
    </xf>
    <xf numFmtId="165" fontId="4" fillId="3" borderId="0" xfId="1" applyNumberFormat="1" applyFont="1" applyFill="1" applyBorder="1" applyAlignment="1" applyProtection="1">
      <alignment horizontal="left" vertical="center"/>
      <protection locked="0"/>
    </xf>
    <xf numFmtId="1" fontId="4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165" fontId="4" fillId="3" borderId="9" xfId="1" applyNumberFormat="1" applyFont="1" applyFill="1" applyBorder="1" applyAlignment="1" applyProtection="1">
      <alignment horizontal="left" vertical="center"/>
      <protection locked="0"/>
    </xf>
    <xf numFmtId="1" fontId="4" fillId="3" borderId="9" xfId="0" applyNumberFormat="1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4" fillId="3" borderId="6" xfId="1" applyNumberFormat="1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1" fontId="4" fillId="3" borderId="14" xfId="0" applyNumberFormat="1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1" fontId="4" fillId="3" borderId="15" xfId="0" applyNumberFormat="1" applyFont="1" applyFill="1" applyBorder="1" applyAlignment="1" applyProtection="1">
      <alignment horizontal="left" vertical="center"/>
      <protection locked="0"/>
    </xf>
    <xf numFmtId="164" fontId="3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1" fontId="4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164" fontId="4" fillId="3" borderId="6" xfId="0" applyNumberFormat="1" applyFont="1" applyFill="1" applyBorder="1" applyAlignment="1" applyProtection="1">
      <alignment horizontal="left" vertical="center"/>
      <protection locked="0"/>
    </xf>
    <xf numFmtId="1" fontId="4" fillId="3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165" fontId="4" fillId="4" borderId="13" xfId="1" applyNumberFormat="1" applyFont="1" applyFill="1" applyBorder="1" applyAlignment="1" applyProtection="1">
      <alignment horizontal="left" vertical="center"/>
      <protection locked="0"/>
    </xf>
    <xf numFmtId="165" fontId="4" fillId="3" borderId="16" xfId="1" applyNumberFormat="1" applyFont="1" applyFill="1" applyBorder="1" applyAlignment="1" applyProtection="1">
      <alignment horizontal="left" vertical="center"/>
      <protection locked="0"/>
    </xf>
    <xf numFmtId="165" fontId="4" fillId="3" borderId="5" xfId="1" applyNumberFormat="1" applyFont="1" applyFill="1" applyBorder="1" applyAlignment="1" applyProtection="1">
      <alignment horizontal="left" vertical="center"/>
      <protection locked="0"/>
    </xf>
    <xf numFmtId="165" fontId="4" fillId="2" borderId="13" xfId="2" applyNumberFormat="1" applyFont="1" applyBorder="1" applyAlignment="1" applyProtection="1">
      <alignment horizontal="left" vertical="center"/>
      <protection locked="0"/>
    </xf>
    <xf numFmtId="166" fontId="4" fillId="2" borderId="13" xfId="2" applyNumberFormat="1" applyFont="1" applyBorder="1" applyAlignment="1" applyProtection="1">
      <alignment horizontal="left" vertical="center"/>
      <protection locked="0"/>
    </xf>
    <xf numFmtId="165" fontId="4" fillId="2" borderId="13" xfId="2" applyNumberFormat="1" applyFont="1" applyBorder="1" applyAlignment="1" applyProtection="1">
      <alignment vertical="center"/>
      <protection locked="0"/>
    </xf>
    <xf numFmtId="166" fontId="4" fillId="2" borderId="13" xfId="2" applyNumberFormat="1" applyFont="1" applyBorder="1" applyAlignment="1" applyProtection="1">
      <alignment vertical="center"/>
      <protection locked="0"/>
    </xf>
    <xf numFmtId="43" fontId="4" fillId="4" borderId="13" xfId="1" applyFont="1" applyFill="1" applyBorder="1" applyAlignment="1" applyProtection="1">
      <alignment vertical="center"/>
      <protection locked="0"/>
    </xf>
    <xf numFmtId="164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18" xfId="0" applyNumberFormat="1" applyFont="1" applyFill="1" applyBorder="1" applyAlignment="1" applyProtection="1">
      <alignment vertical="center"/>
      <protection locked="0"/>
    </xf>
    <xf numFmtId="164" fontId="4" fillId="3" borderId="5" xfId="0" applyNumberFormat="1" applyFont="1" applyFill="1" applyBorder="1" applyAlignment="1" applyProtection="1">
      <alignment horizontal="left" vertical="center"/>
      <protection locked="0"/>
    </xf>
    <xf numFmtId="1" fontId="4" fillId="3" borderId="19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43" fontId="4" fillId="4" borderId="3" xfId="1" applyFont="1" applyFill="1" applyBorder="1" applyAlignment="1" applyProtection="1">
      <alignment vertical="center"/>
      <protection locked="0"/>
    </xf>
    <xf numFmtId="164" fontId="4" fillId="3" borderId="9" xfId="0" applyNumberFormat="1" applyFont="1" applyFill="1" applyBorder="1" applyAlignment="1" applyProtection="1">
      <alignment horizontal="left" vertical="center"/>
      <protection locked="0"/>
    </xf>
    <xf numFmtId="166" fontId="4" fillId="2" borderId="13" xfId="2" applyNumberFormat="1" applyFont="1" applyBorder="1" applyAlignment="1">
      <alignment vertical="center"/>
    </xf>
    <xf numFmtId="43" fontId="4" fillId="4" borderId="3" xfId="1" applyNumberFormat="1" applyFont="1" applyFill="1" applyBorder="1" applyAlignment="1" applyProtection="1">
      <alignment horizontal="left" vertical="center"/>
      <protection locked="0"/>
    </xf>
    <xf numFmtId="164" fontId="4" fillId="3" borderId="8" xfId="0" applyNumberFormat="1" applyFont="1" applyFill="1" applyBorder="1" applyAlignment="1" applyProtection="1">
      <alignment horizontal="left" vertical="center"/>
      <protection locked="0"/>
    </xf>
    <xf numFmtId="1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vertical="center"/>
    </xf>
    <xf numFmtId="165" fontId="5" fillId="3" borderId="6" xfId="3" applyNumberFormat="1" applyFont="1" applyFill="1" applyBorder="1" applyAlignment="1" applyProtection="1">
      <alignment vertical="center"/>
      <protection locked="0"/>
    </xf>
    <xf numFmtId="164" fontId="4" fillId="3" borderId="20" xfId="0" applyNumberFormat="1" applyFont="1" applyFill="1" applyBorder="1" applyAlignment="1" applyProtection="1">
      <alignment vertical="center"/>
      <protection locked="0"/>
    </xf>
    <xf numFmtId="16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65" fontId="7" fillId="3" borderId="21" xfId="3" applyNumberFormat="1" applyFont="1" applyFill="1" applyAlignment="1" applyProtection="1">
      <alignment horizontal="left" vertical="center"/>
      <protection locked="0"/>
    </xf>
    <xf numFmtId="165" fontId="7" fillId="3" borderId="21" xfId="3" applyNumberFormat="1" applyFont="1" applyFill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 textRotation="45"/>
      <protection locked="0"/>
    </xf>
    <xf numFmtId="0" fontId="3" fillId="3" borderId="7" xfId="0" applyFont="1" applyFill="1" applyBorder="1" applyAlignment="1" applyProtection="1">
      <alignment horizontal="center" vertical="center" textRotation="45"/>
      <protection locked="0"/>
    </xf>
    <xf numFmtId="0" fontId="3" fillId="3" borderId="11" xfId="0" applyFont="1" applyFill="1" applyBorder="1" applyAlignment="1" applyProtection="1">
      <alignment horizontal="center" vertical="center" textRotation="45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164" fontId="4" fillId="2" borderId="22" xfId="2" applyNumberFormat="1" applyFont="1" applyBorder="1" applyAlignment="1" applyProtection="1">
      <alignment horizontal="left" vertical="center"/>
      <protection locked="0"/>
    </xf>
    <xf numFmtId="164" fontId="4" fillId="2" borderId="1" xfId="2" applyNumberFormat="1" applyFont="1" applyBorder="1" applyAlignment="1" applyProtection="1">
      <alignment horizontal="left" vertical="center"/>
      <protection locked="0"/>
    </xf>
    <xf numFmtId="164" fontId="4" fillId="2" borderId="23" xfId="2" applyNumberFormat="1" applyFont="1" applyBorder="1" applyAlignment="1" applyProtection="1">
      <alignment horizontal="left" vertical="center"/>
      <protection locked="0"/>
    </xf>
    <xf numFmtId="164" fontId="7" fillId="3" borderId="24" xfId="3" applyNumberFormat="1" applyFont="1" applyFill="1" applyBorder="1" applyAlignment="1" applyProtection="1">
      <alignment horizontal="left" vertical="center"/>
      <protection locked="0"/>
    </xf>
    <xf numFmtId="164" fontId="7" fillId="3" borderId="21" xfId="3" applyNumberFormat="1" applyFont="1" applyFill="1" applyBorder="1" applyAlignment="1" applyProtection="1">
      <alignment horizontal="left" vertical="center"/>
      <protection locked="0"/>
    </xf>
    <xf numFmtId="164" fontId="7" fillId="3" borderId="25" xfId="3" applyNumberFormat="1" applyFont="1" applyFill="1" applyBorder="1" applyAlignment="1" applyProtection="1">
      <alignment horizontal="left" vertical="center"/>
      <protection locked="0"/>
    </xf>
  </cellXfs>
  <cellStyles count="4">
    <cellStyle name="Comma" xfId="1" builtinId="3"/>
    <cellStyle name="Input" xfId="2" builtinId="20"/>
    <cellStyle name="Linked Cell" xfId="3" builtinId="24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12</xdr:row>
      <xdr:rowOff>76200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7863761-16C1-4561-814C-61C976A06BEF}"/>
                </a:ext>
              </a:extLst>
            </xdr:cNvPr>
            <xdr:cNvSpPr txBox="1"/>
          </xdr:nvSpPr>
          <xdr:spPr>
            <a:xfrm>
              <a:off x="1838325" y="9115425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𝐴𝑛𝑛𝑢𝑎𝑙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𝐷𝑖𝑠𝑡𝑎𝑛𝑐𝑒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𝐷𝑟𝑖𝑣𝑒𝑛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∗55% ∗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𝑃𝐻𝐸𝑉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𝐸𝑓𝑓𝑖𝑐𝑖𝑒𝑛𝑐𝑦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÷100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7863761-16C1-4561-814C-61C976A06BEF}"/>
                </a:ext>
              </a:extLst>
            </xdr:cNvPr>
            <xdr:cNvSpPr txBox="1"/>
          </xdr:nvSpPr>
          <xdr:spPr>
            <a:xfrm>
              <a:off x="1838325" y="9115425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𝐸𝑙𝑒𝑐𝑡𝑟𝑖𝑐𝑖𝑡𝑦 𝐶𝑜𝑛𝑠𝑢𝑚𝑝𝑡𝑖𝑜𝑛=𝐴𝑛𝑛𝑢𝑎𝑙 𝐷𝑖𝑠𝑡𝑎𝑛𝑐𝑒 𝐷𝑟𝑖𝑣𝑒𝑛 ∗55% ∗𝑃𝐻𝐸𝑉 𝐸𝑓𝑓𝑖𝑐𝑖𝑒𝑛𝑐𝑦÷100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571500</xdr:colOff>
      <xdr:row>14</xdr:row>
      <xdr:rowOff>104775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A2C2B3F-0CE8-41D5-92A0-103EE9409C02}"/>
                </a:ext>
              </a:extLst>
            </xdr:cNvPr>
            <xdr:cNvSpPr txBox="1"/>
          </xdr:nvSpPr>
          <xdr:spPr>
            <a:xfrm>
              <a:off x="1857375" y="9877425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𝐸𝑛𝑒𝑟𝑔𝑦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𝐺𝐺𝐸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∗0.03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A2C2B3F-0CE8-41D5-92A0-103EE9409C02}"/>
                </a:ext>
              </a:extLst>
            </xdr:cNvPr>
            <xdr:cNvSpPr txBox="1"/>
          </xdr:nvSpPr>
          <xdr:spPr>
            <a:xfrm>
              <a:off x="1857375" y="9877425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𝐸𝑛𝑒𝑟𝑔𝑦 𝐶𝑜𝑛𝑠𝑢𝑚𝑝𝑡𝑖𝑜𝑛 𝑖𝑛 𝐺𝐺𝐸=𝐸𝑙𝑒𝑐𝑡𝑟𝑖𝑐𝑖𝑡𝑦 𝐶𝑜𝑛𝑠𝑢𝑚𝑝𝑡𝑖𝑜𝑛 ∗0.03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444500</xdr:colOff>
      <xdr:row>23</xdr:row>
      <xdr:rowOff>21166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A041E7E-B288-4557-98D5-CBA19DC08219}"/>
                </a:ext>
              </a:extLst>
            </xdr:cNvPr>
            <xdr:cNvSpPr txBox="1"/>
          </xdr:nvSpPr>
          <xdr:spPr>
            <a:xfrm>
              <a:off x="1725083" y="12678833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𝐴𝑛𝑛𝑢𝑎𝑙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𝐷𝑖𝑠𝑡𝑎𝑛𝑐𝑒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𝐷𝑟𝑖𝑣𝑒𝑛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𝐵𝐸𝑉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𝐸𝑓𝑓𝑖𝑐𝑖𝑒𝑛𝑐𝑦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÷100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A041E7E-B288-4557-98D5-CBA19DC08219}"/>
                </a:ext>
              </a:extLst>
            </xdr:cNvPr>
            <xdr:cNvSpPr txBox="1"/>
          </xdr:nvSpPr>
          <xdr:spPr>
            <a:xfrm>
              <a:off x="1725083" y="12678833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𝐸𝑙𝑒𝑐𝑡𝑟𝑖𝑐𝑖𝑡𝑦 𝐶𝑜𝑛𝑠𝑢𝑚𝑝𝑡𝑖𝑜𝑛=𝐴𝑛𝑛𝑢𝑎𝑙 𝐷𝑖𝑠𝑡𝑎𝑛𝑐𝑒 𝐷𝑟𝑖𝑣𝑒𝑛∗𝐵𝐸𝑉 𝐸𝑓𝑓𝑖𝑐𝑖𝑒𝑛𝑐𝑦÷100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433916</xdr:colOff>
      <xdr:row>25</xdr:row>
      <xdr:rowOff>74084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B93A526-F340-4575-BA0D-F2900B9610C0}"/>
                </a:ext>
              </a:extLst>
            </xdr:cNvPr>
            <xdr:cNvSpPr txBox="1"/>
          </xdr:nvSpPr>
          <xdr:spPr>
            <a:xfrm>
              <a:off x="1714499" y="14340417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𝐸𝑛𝑒𝑟𝑔𝑦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𝐺𝐺𝐸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∗0.03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B93A526-F340-4575-BA0D-F2900B9610C0}"/>
                </a:ext>
              </a:extLst>
            </xdr:cNvPr>
            <xdr:cNvSpPr txBox="1"/>
          </xdr:nvSpPr>
          <xdr:spPr>
            <a:xfrm>
              <a:off x="1714499" y="14340417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𝐸𝑛𝑒𝑟𝑔𝑦 𝐶𝑜𝑛𝑠𝑢𝑚𝑝𝑡𝑖𝑜𝑛 𝑖𝑛 𝐺𝐺𝐸=𝐸𝑙𝑒𝑐𝑡𝑟𝑖𝑐𝑖𝑡𝑦 𝐶𝑜𝑛𝑠𝑢𝑚𝑝𝑡𝑖𝑜𝑛 ∗0.03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444500</xdr:colOff>
      <xdr:row>34</xdr:row>
      <xdr:rowOff>21166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B6378CA-847F-4578-A521-F45313F277B3}"/>
                </a:ext>
              </a:extLst>
            </xdr:cNvPr>
            <xdr:cNvSpPr txBox="1"/>
          </xdr:nvSpPr>
          <xdr:spPr>
            <a:xfrm>
              <a:off x="1725083" y="13303249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𝐴𝑛𝑛𝑢𝑎𝑙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𝐷𝑖𝑠𝑡𝑎𝑛𝑐𝑒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𝐷𝑟𝑖𝑣𝑒𝑛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𝐿𝑆𝐸𝑉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𝐸𝑓𝑓𝑖𝑐𝑖𝑒𝑛𝑐𝑦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÷100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B6378CA-847F-4578-A521-F45313F277B3}"/>
                </a:ext>
              </a:extLst>
            </xdr:cNvPr>
            <xdr:cNvSpPr txBox="1"/>
          </xdr:nvSpPr>
          <xdr:spPr>
            <a:xfrm>
              <a:off x="1725083" y="13303249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𝐸𝑙𝑒𝑐𝑡𝑟𝑖𝑐𝑖𝑡𝑦 𝐶𝑜𝑛𝑠𝑢𝑚𝑝𝑡𝑖𝑜𝑛=𝐴𝑛𝑛𝑢𝑎𝑙 𝐷𝑖𝑠𝑡𝑎𝑛𝑐𝑒 𝐷𝑟𝑖𝑣𝑒𝑛∗𝐿𝑆𝐸𝑉 𝐸𝑓𝑓𝑖𝑐𝑖𝑒𝑛𝑐𝑦÷100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433916</xdr:colOff>
      <xdr:row>36</xdr:row>
      <xdr:rowOff>74084</xdr:rowOff>
    </xdr:from>
    <xdr:ext cx="8524875" cy="466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29DB1C-C28E-4F2F-A040-090C8C03D2E5}"/>
                </a:ext>
              </a:extLst>
            </xdr:cNvPr>
            <xdr:cNvSpPr txBox="1"/>
          </xdr:nvSpPr>
          <xdr:spPr>
            <a:xfrm>
              <a:off x="1714499" y="14097001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𝐸𝑛𝑒𝑟𝑔𝑦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𝑖𝑛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𝐺𝐺𝐸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𝐸𝑙𝑒𝑐𝑡𝑟𝑖𝑐𝑖𝑡𝑦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𝐶𝑜𝑛𝑠𝑢𝑚𝑝𝑡𝑖𝑜𝑛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∗0.03</m:t>
                    </m:r>
                  </m:oMath>
                </m:oMathPara>
              </a14:m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29DB1C-C28E-4F2F-A040-090C8C03D2E5}"/>
                </a:ext>
              </a:extLst>
            </xdr:cNvPr>
            <xdr:cNvSpPr txBox="1"/>
          </xdr:nvSpPr>
          <xdr:spPr>
            <a:xfrm>
              <a:off x="1714499" y="14097001"/>
              <a:ext cx="8524875" cy="466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𝐸𝑛𝑒𝑟𝑔𝑦 𝐶𝑜𝑛𝑠𝑢𝑚𝑝𝑡𝑖𝑜𝑛 𝑖𝑛 𝐺𝐺𝐸=𝐸𝑙𝑒𝑐𝑡𝑟𝑖𝑐𝑖𝑡𝑦 𝐶𝑜𝑛𝑠𝑢𝑚𝑝𝑡𝑖𝑜𝑛 ∗0.03</a:t>
              </a:r>
              <a:endParaRPr lang="en-US" sz="1400" b="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BDA8-E908-41B5-8D64-957F3948D499}">
  <sheetPr>
    <pageSetUpPr fitToPage="1"/>
  </sheetPr>
  <dimension ref="B1:F39"/>
  <sheetViews>
    <sheetView tabSelected="1" zoomScale="90" zoomScaleNormal="90" workbookViewId="0">
      <selection activeCell="B1" sqref="B1:F1"/>
    </sheetView>
  </sheetViews>
  <sheetFormatPr defaultColWidth="26.5703125" defaultRowHeight="18" x14ac:dyDescent="0.25"/>
  <cols>
    <col min="1" max="1" width="4.140625" style="4" customWidth="1"/>
    <col min="2" max="2" width="15.140625" style="4" customWidth="1"/>
    <col min="3" max="3" width="30.5703125" style="5" customWidth="1"/>
    <col min="4" max="4" width="13" style="2" bestFit="1" customWidth="1"/>
    <col min="5" max="5" width="18.5703125" style="3" customWidth="1"/>
    <col min="6" max="6" width="86.5703125" style="3" customWidth="1"/>
    <col min="7" max="16384" width="26.5703125" style="4"/>
  </cols>
  <sheetData>
    <row r="1" spans="2:6" ht="29.25" customHeight="1" thickBot="1" x14ac:dyDescent="0.3">
      <c r="B1" s="62" t="s">
        <v>12</v>
      </c>
      <c r="C1" s="62"/>
      <c r="D1" s="62"/>
      <c r="E1" s="62"/>
      <c r="F1" s="62"/>
    </row>
    <row r="2" spans="2:6" ht="52.5" customHeight="1" x14ac:dyDescent="0.25">
      <c r="B2" s="66" t="s">
        <v>36</v>
      </c>
      <c r="C2" s="67"/>
      <c r="D2" s="67"/>
      <c r="E2" s="67"/>
      <c r="F2" s="68"/>
    </row>
    <row r="3" spans="2:6" ht="29.25" customHeight="1" x14ac:dyDescent="0.25">
      <c r="B3" s="69" t="s">
        <v>34</v>
      </c>
      <c r="C3" s="70"/>
      <c r="D3" s="70"/>
      <c r="E3" s="70"/>
      <c r="F3" s="71"/>
    </row>
    <row r="4" spans="2:6" ht="29.25" customHeight="1" thickBot="1" x14ac:dyDescent="0.3">
      <c r="B4" s="72" t="s">
        <v>35</v>
      </c>
      <c r="C4" s="73"/>
      <c r="D4" s="73"/>
      <c r="E4" s="73"/>
      <c r="F4" s="74"/>
    </row>
    <row r="5" spans="2:6" ht="19.5" thickTop="1" thickBot="1" x14ac:dyDescent="0.3">
      <c r="B5" s="45"/>
      <c r="C5" s="46"/>
      <c r="D5" s="10"/>
      <c r="E5" s="19"/>
      <c r="F5" s="48"/>
    </row>
    <row r="6" spans="2:6" x14ac:dyDescent="0.25">
      <c r="E6" s="11"/>
    </row>
    <row r="7" spans="2:6" s="13" customFormat="1" ht="18.75" thickBot="1" x14ac:dyDescent="0.3">
      <c r="B7" s="24" t="s">
        <v>6</v>
      </c>
      <c r="C7" s="11"/>
      <c r="D7" s="12"/>
      <c r="F7" s="12"/>
    </row>
    <row r="8" spans="2:6" s="13" customFormat="1" ht="39" customHeight="1" x14ac:dyDescent="0.25">
      <c r="B8" s="63" t="s">
        <v>25</v>
      </c>
      <c r="C8" s="32" t="s">
        <v>11</v>
      </c>
      <c r="D8" s="21" t="s">
        <v>1</v>
      </c>
      <c r="E8" s="22" t="s">
        <v>17</v>
      </c>
      <c r="F8" s="23" t="s">
        <v>2</v>
      </c>
    </row>
    <row r="9" spans="2:6" s="13" customFormat="1" ht="39" customHeight="1" x14ac:dyDescent="0.25">
      <c r="B9" s="64"/>
      <c r="C9" s="33" t="s">
        <v>18</v>
      </c>
      <c r="D9" s="34">
        <v>10000</v>
      </c>
      <c r="E9" s="13" t="s">
        <v>16</v>
      </c>
      <c r="F9" s="17" t="s">
        <v>3</v>
      </c>
    </row>
    <row r="10" spans="2:6" s="13" customFormat="1" ht="54.75" customHeight="1" x14ac:dyDescent="0.25">
      <c r="B10" s="64"/>
      <c r="C10" s="33" t="s">
        <v>15</v>
      </c>
      <c r="D10" s="31">
        <f>D9*0.55</f>
        <v>5500</v>
      </c>
      <c r="E10" s="13" t="s">
        <v>16</v>
      </c>
      <c r="F10" s="17" t="s">
        <v>24</v>
      </c>
    </row>
    <row r="11" spans="2:6" s="13" customFormat="1" ht="39" customHeight="1" x14ac:dyDescent="0.25">
      <c r="B11" s="64"/>
      <c r="C11" s="33" t="s">
        <v>27</v>
      </c>
      <c r="D11" s="35">
        <v>37.5</v>
      </c>
      <c r="E11" s="13" t="s">
        <v>30</v>
      </c>
      <c r="F11" s="18" t="s">
        <v>7</v>
      </c>
    </row>
    <row r="12" spans="2:6" s="13" customFormat="1" ht="39" customHeight="1" thickBot="1" x14ac:dyDescent="0.3">
      <c r="B12" s="64"/>
      <c r="C12" s="33" t="s">
        <v>14</v>
      </c>
      <c r="D12" s="52">
        <v>0.03</v>
      </c>
      <c r="E12" s="13" t="s">
        <v>20</v>
      </c>
      <c r="F12" s="18" t="s">
        <v>0</v>
      </c>
    </row>
    <row r="13" spans="2:6" s="13" customFormat="1" ht="39" customHeight="1" x14ac:dyDescent="0.25">
      <c r="B13" s="53" t="s">
        <v>22</v>
      </c>
      <c r="C13" s="14"/>
      <c r="D13" s="15"/>
      <c r="E13" s="16"/>
      <c r="F13" s="54"/>
    </row>
    <row r="14" spans="2:6" s="13" customFormat="1" ht="18.75" thickBot="1" x14ac:dyDescent="0.3">
      <c r="B14" s="25"/>
      <c r="C14" s="1"/>
      <c r="D14" s="60">
        <f>D10*D11/100</f>
        <v>2062.5</v>
      </c>
      <c r="E14" s="12" t="s">
        <v>19</v>
      </c>
      <c r="F14" s="26"/>
    </row>
    <row r="15" spans="2:6" s="13" customFormat="1" ht="39" customHeight="1" thickTop="1" x14ac:dyDescent="0.25">
      <c r="B15" s="25" t="s">
        <v>23</v>
      </c>
      <c r="C15" s="1"/>
      <c r="F15" s="26"/>
    </row>
    <row r="16" spans="2:6" s="13" customFormat="1" ht="18.75" thickBot="1" x14ac:dyDescent="0.3">
      <c r="B16" s="25"/>
      <c r="C16" s="1"/>
      <c r="D16" s="60">
        <f>D14*D12</f>
        <v>61.875</v>
      </c>
      <c r="E16" s="12" t="s">
        <v>21</v>
      </c>
      <c r="F16" s="26"/>
    </row>
    <row r="17" spans="2:6" s="13" customFormat="1" ht="19.5" thickTop="1" thickBot="1" x14ac:dyDescent="0.3">
      <c r="B17" s="27"/>
      <c r="C17" s="28"/>
      <c r="D17" s="20"/>
      <c r="E17" s="20"/>
      <c r="F17" s="29"/>
    </row>
    <row r="19" spans="2:6" ht="18.75" thickBot="1" x14ac:dyDescent="0.3">
      <c r="B19" s="30" t="s">
        <v>8</v>
      </c>
    </row>
    <row r="20" spans="2:6" ht="39" customHeight="1" x14ac:dyDescent="0.25">
      <c r="B20" s="63" t="s">
        <v>25</v>
      </c>
      <c r="C20" s="32" t="s">
        <v>11</v>
      </c>
      <c r="D20" s="21" t="s">
        <v>1</v>
      </c>
      <c r="E20" s="22" t="s">
        <v>17</v>
      </c>
      <c r="F20" s="23" t="s">
        <v>2</v>
      </c>
    </row>
    <row r="21" spans="2:6" ht="39" customHeight="1" x14ac:dyDescent="0.25">
      <c r="B21" s="64"/>
      <c r="C21" s="39" t="s">
        <v>18</v>
      </c>
      <c r="D21" s="36">
        <v>5500</v>
      </c>
      <c r="E21" s="40" t="s">
        <v>16</v>
      </c>
      <c r="F21" s="42" t="s">
        <v>4</v>
      </c>
    </row>
    <row r="22" spans="2:6" ht="39" customHeight="1" x14ac:dyDescent="0.25">
      <c r="B22" s="64"/>
      <c r="C22" s="41" t="s">
        <v>26</v>
      </c>
      <c r="D22" s="37">
        <v>27.8</v>
      </c>
      <c r="E22" s="3" t="s">
        <v>30</v>
      </c>
      <c r="F22" s="18" t="s">
        <v>13</v>
      </c>
    </row>
    <row r="23" spans="2:6" ht="39" customHeight="1" thickBot="1" x14ac:dyDescent="0.3">
      <c r="B23" s="64"/>
      <c r="C23" s="41" t="s">
        <v>14</v>
      </c>
      <c r="D23" s="49">
        <v>0.03</v>
      </c>
      <c r="E23" s="3" t="s">
        <v>20</v>
      </c>
      <c r="F23" s="18" t="s">
        <v>0</v>
      </c>
    </row>
    <row r="24" spans="2:6" ht="39" customHeight="1" x14ac:dyDescent="0.25">
      <c r="B24" s="6" t="s">
        <v>28</v>
      </c>
      <c r="C24" s="50"/>
      <c r="D24" s="7"/>
      <c r="E24" s="8"/>
      <c r="F24" s="9"/>
    </row>
    <row r="25" spans="2:6" ht="18.75" customHeight="1" thickBot="1" x14ac:dyDescent="0.3">
      <c r="B25" s="43"/>
      <c r="D25" s="61">
        <f>D21*D22/100</f>
        <v>1529</v>
      </c>
      <c r="E25" s="3" t="s">
        <v>19</v>
      </c>
      <c r="F25" s="44"/>
    </row>
    <row r="26" spans="2:6" ht="39" customHeight="1" thickTop="1" x14ac:dyDescent="0.25">
      <c r="B26" s="43" t="s">
        <v>29</v>
      </c>
      <c r="F26" s="44"/>
    </row>
    <row r="27" spans="2:6" ht="18.75" customHeight="1" thickBot="1" x14ac:dyDescent="0.3">
      <c r="B27" s="43"/>
      <c r="D27" s="61">
        <f>D25*D23</f>
        <v>45.87</v>
      </c>
      <c r="E27" s="3" t="s">
        <v>21</v>
      </c>
      <c r="F27" s="44"/>
    </row>
    <row r="28" spans="2:6" ht="19.5" thickTop="1" thickBot="1" x14ac:dyDescent="0.3">
      <c r="B28" s="45"/>
      <c r="C28" s="46"/>
      <c r="D28" s="10"/>
      <c r="E28" s="47"/>
      <c r="F28" s="48"/>
    </row>
    <row r="30" spans="2:6" ht="18.75" thickBot="1" x14ac:dyDescent="0.3">
      <c r="B30" s="30" t="s">
        <v>9</v>
      </c>
    </row>
    <row r="31" spans="2:6" ht="39" customHeight="1" x14ac:dyDescent="0.25">
      <c r="B31" s="63" t="s">
        <v>25</v>
      </c>
      <c r="C31" s="57" t="s">
        <v>11</v>
      </c>
      <c r="D31" s="7" t="s">
        <v>1</v>
      </c>
      <c r="E31" s="8" t="s">
        <v>17</v>
      </c>
      <c r="F31" s="9" t="s">
        <v>2</v>
      </c>
    </row>
    <row r="32" spans="2:6" ht="39" customHeight="1" x14ac:dyDescent="0.25">
      <c r="B32" s="64"/>
      <c r="C32" s="39" t="s">
        <v>18</v>
      </c>
      <c r="D32" s="36">
        <v>5500</v>
      </c>
      <c r="E32" s="40" t="s">
        <v>16</v>
      </c>
      <c r="F32" s="59" t="s">
        <v>5</v>
      </c>
    </row>
    <row r="33" spans="2:6" ht="39" customHeight="1" x14ac:dyDescent="0.25">
      <c r="B33" s="64"/>
      <c r="C33" s="41" t="s">
        <v>31</v>
      </c>
      <c r="D33" s="51">
        <v>25.6</v>
      </c>
      <c r="E33" s="3" t="s">
        <v>30</v>
      </c>
      <c r="F33" s="55" t="s">
        <v>10</v>
      </c>
    </row>
    <row r="34" spans="2:6" ht="39" customHeight="1" thickBot="1" x14ac:dyDescent="0.3">
      <c r="B34" s="65"/>
      <c r="C34" s="58" t="s">
        <v>14</v>
      </c>
      <c r="D34" s="38">
        <v>0.03</v>
      </c>
      <c r="E34" s="3" t="s">
        <v>21</v>
      </c>
      <c r="F34" s="18" t="s">
        <v>0</v>
      </c>
    </row>
    <row r="35" spans="2:6" ht="39" customHeight="1" x14ac:dyDescent="0.25">
      <c r="B35" s="6" t="s">
        <v>32</v>
      </c>
      <c r="C35" s="50"/>
      <c r="E35" s="8"/>
      <c r="F35" s="9"/>
    </row>
    <row r="36" spans="2:6" ht="18.75" customHeight="1" thickBot="1" x14ac:dyDescent="0.3">
      <c r="B36" s="43"/>
      <c r="D36" s="61">
        <f>D32*D33/100</f>
        <v>1408</v>
      </c>
      <c r="E36" s="3" t="s">
        <v>19</v>
      </c>
      <c r="F36" s="44"/>
    </row>
    <row r="37" spans="2:6" ht="39" customHeight="1" thickTop="1" x14ac:dyDescent="0.25">
      <c r="B37" s="43" t="s">
        <v>33</v>
      </c>
      <c r="F37" s="44"/>
    </row>
    <row r="38" spans="2:6" ht="18.75" customHeight="1" thickBot="1" x14ac:dyDescent="0.3">
      <c r="B38" s="43"/>
      <c r="D38" s="61">
        <f>D36*D34</f>
        <v>42.239999999999995</v>
      </c>
      <c r="E38" s="3" t="s">
        <v>21</v>
      </c>
      <c r="F38" s="44"/>
    </row>
    <row r="39" spans="2:6" ht="18.75" customHeight="1" thickTop="1" thickBot="1" x14ac:dyDescent="0.3">
      <c r="B39" s="45"/>
      <c r="C39" s="46"/>
      <c r="D39" s="56"/>
      <c r="E39" s="47"/>
      <c r="F39" s="48"/>
    </row>
  </sheetData>
  <mergeCells count="7">
    <mergeCell ref="B1:F1"/>
    <mergeCell ref="B8:B12"/>
    <mergeCell ref="B20:B23"/>
    <mergeCell ref="B31:B34"/>
    <mergeCell ref="B2:F2"/>
    <mergeCell ref="B3:F3"/>
    <mergeCell ref="B4:F4"/>
  </mergeCells>
  <pageMargins left="0.7" right="0.7" top="0.75" bottom="0.75" header="0.3" footer="0.3"/>
  <pageSetup scale="53" orientation="portrait" r:id="rId1"/>
  <rowBreaks count="1" manualBreakCount="1">
    <brk id="39" max="5" man="1"/>
  </rowBreaks>
  <colBreaks count="1" manualBreakCount="1">
    <brk id="6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U.S Department of Energy Federal Energy Management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Estimating Electricity Consumption in Federal Electric Vehicles</dc:title>
  <dc:subject>This calculator provides a methodology to estimate electricity consumption in kWh or GGE based on electric miles driven in the prior year. Actual energy consumption is preferred for year-end reporting in FAST. Electricity consumption in kWh is often available on EV dashboards, mobile phone applications, or desktop applications.</dc:subject>
  <dc:creator>Cabell Hodge, National Renewable Energy Laboratory</dc:creator>
  <cp:keywords>GGE calculator, FEMP, gasoline gallon equivalent, EV, EV electricity consumption</cp:keywords>
  <cp:lastModifiedBy>Heidi Blakley</cp:lastModifiedBy>
  <cp:lastPrinted>2020-10-28T20:54:54Z</cp:lastPrinted>
  <dcterms:created xsi:type="dcterms:W3CDTF">2020-10-23T17:10:20Z</dcterms:created>
  <dcterms:modified xsi:type="dcterms:W3CDTF">2020-12-01T18:08:34Z</dcterms:modified>
  <cp:contentStatus>December 2020</cp:contentStatus>
</cp:coreProperties>
</file>