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hqueyrou\Desktop\"/>
    </mc:Choice>
  </mc:AlternateContent>
  <xr:revisionPtr revIDLastSave="0" documentId="13_ncr:1_{D1B104B1-6BF4-4D1B-8DA2-259989652CF7}" xr6:coauthVersionLast="43" xr6:coauthVersionMax="43" xr10:uidLastSave="{00000000-0000-0000-0000-000000000000}"/>
  <bookViews>
    <workbookView xWindow="-37440" yWindow="960" windowWidth="28800" windowHeight="15375" tabRatio="969" xr2:uid="{00000000-000D-0000-FFFF-FFFF00000000}"/>
  </bookViews>
  <sheets>
    <sheet name="Table of Contents" sheetId="20" r:id="rId1"/>
    <sheet name="Fig ES-2, US Pipeline Forecasts" sheetId="13" r:id="rId2"/>
    <sheet name="Table 3" sheetId="19" r:id="rId3"/>
    <sheet name="Figs. 2-3, US State Pipeline" sheetId="17" r:id="rId4"/>
    <sheet name="Fig. 8, US Lease Prices" sheetId="18" r:id="rId5"/>
    <sheet name="Fig. 9, Global Annual Install" sheetId="3" r:id="rId6"/>
    <sheet name="Figs. 11&amp;13, Global Summary" sheetId="4" r:id="rId7"/>
    <sheet name="Fig. 12&amp;15, Global Cumulative" sheetId="2" r:id="rId8"/>
    <sheet name="Fig. 14, Global Pipeline" sheetId="7" r:id="rId9"/>
    <sheet name="Fig. 16, Global Regional" sheetId="5" r:id="rId10"/>
    <sheet name="Fig. 17, Global Forecasts" sheetId="12" r:id="rId11"/>
    <sheet name="Figs. 20-21, Depth and DTS" sheetId="14" r:id="rId12"/>
    <sheet name="Fig. 22, Global Turbine Trends" sheetId="1" r:id="rId13"/>
    <sheet name="Fig. 24, OEM Market Share" sheetId="16" r:id="rId14"/>
    <sheet name="Fig. 25, Sub. Market Share" sheetId="15" r:id="rId15"/>
    <sheet name="Fig. 32, Global Strike Prices" sheetId="6" r:id="rId16"/>
    <sheet name="Fig. 33, Fixed LCOE Projections" sheetId="9" r:id="rId17"/>
    <sheet name="Fig. 35, Turbine CAPEX" sheetId="11" r:id="rId18"/>
    <sheet name="Fig. 36, Floating LCOE" sheetId="10"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5" l="1"/>
  <c r="G5" i="5" l="1"/>
  <c r="G6" i="5"/>
  <c r="G7" i="5"/>
  <c r="G8" i="5"/>
  <c r="G9" i="5"/>
  <c r="G10" i="5"/>
  <c r="G4" i="5"/>
  <c r="G16" i="18"/>
  <c r="G15" i="18"/>
  <c r="G14" i="18"/>
  <c r="G13" i="18"/>
  <c r="G12" i="18"/>
  <c r="G11" i="18"/>
  <c r="G10" i="18"/>
  <c r="G9" i="18"/>
  <c r="G8" i="18"/>
  <c r="G7" i="18"/>
  <c r="G6" i="18"/>
  <c r="G5" i="18"/>
  <c r="G4" i="18"/>
</calcChain>
</file>

<file path=xl/sharedStrings.xml><?xml version="1.0" encoding="utf-8"?>
<sst xmlns="http://schemas.openxmlformats.org/spreadsheetml/2006/main" count="735" uniqueCount="314">
  <si>
    <t>Turbine Capacity (MW)</t>
  </si>
  <si>
    <t>Rotor Diameter (m)</t>
  </si>
  <si>
    <t>Hub Height (m)</t>
  </si>
  <si>
    <t>Commercial Operation Date</t>
  </si>
  <si>
    <t>Belgium</t>
  </si>
  <si>
    <t>China</t>
  </si>
  <si>
    <t>Denmark</t>
  </si>
  <si>
    <t>Germany</t>
  </si>
  <si>
    <t>Netherlands</t>
  </si>
  <si>
    <t>Other Asia</t>
  </si>
  <si>
    <t>Other Europe</t>
  </si>
  <si>
    <t>United Kingdom</t>
  </si>
  <si>
    <t>United States</t>
  </si>
  <si>
    <t>Italy</t>
  </si>
  <si>
    <t>Poland</t>
  </si>
  <si>
    <t>Portugal</t>
  </si>
  <si>
    <t>Finland</t>
  </si>
  <si>
    <t>Vietnam</t>
  </si>
  <si>
    <t>Installed Capacity</t>
  </si>
  <si>
    <t>Under Construction</t>
  </si>
  <si>
    <t>Other</t>
  </si>
  <si>
    <t>Country</t>
  </si>
  <si>
    <t>Asia</t>
  </si>
  <si>
    <t>Europe</t>
  </si>
  <si>
    <t>North America</t>
  </si>
  <si>
    <t>Installed</t>
  </si>
  <si>
    <t>Financial Close</t>
  </si>
  <si>
    <t>Approved</t>
  </si>
  <si>
    <t>Permitting</t>
  </si>
  <si>
    <t>Site Control</t>
  </si>
  <si>
    <t>Planning</t>
  </si>
  <si>
    <t>Total Pipeline</t>
  </si>
  <si>
    <t>Pipeline Classification</t>
  </si>
  <si>
    <t>Project name</t>
  </si>
  <si>
    <t>Adjusted Price (2018USD/MWh)</t>
  </si>
  <si>
    <t xml:space="preserve">Dudgeon Extension </t>
  </si>
  <si>
    <t xml:space="preserve">Burbo Bank Extension </t>
  </si>
  <si>
    <t>Walney Extension</t>
  </si>
  <si>
    <t>Beatrice</t>
  </si>
  <si>
    <t>Hornsea ONE</t>
  </si>
  <si>
    <t xml:space="preserve">East Anglia ONE </t>
  </si>
  <si>
    <t xml:space="preserve">Horns Rev 3* </t>
  </si>
  <si>
    <t xml:space="preserve">Neart na Gaoithe </t>
  </si>
  <si>
    <t xml:space="preserve">Vesterhav Nord &amp; Syd**  </t>
  </si>
  <si>
    <t xml:space="preserve">Borssele 1 and 2* </t>
  </si>
  <si>
    <t>Triton Knoll</t>
  </si>
  <si>
    <t xml:space="preserve">Kriegers Flak** </t>
  </si>
  <si>
    <t>Hornsea 2</t>
  </si>
  <si>
    <t xml:space="preserve">Moray East </t>
  </si>
  <si>
    <t xml:space="preserve">Hollandse Kust Zuid III &amp; IV * </t>
  </si>
  <si>
    <t>Vineyard Wind 1</t>
  </si>
  <si>
    <t xml:space="preserve">Borssele 3 &amp; 4* </t>
  </si>
  <si>
    <t xml:space="preserve">Gode Wind 3* </t>
  </si>
  <si>
    <t>Vineyard Wind 2</t>
  </si>
  <si>
    <t>Borkum Riffgrund West 2*</t>
  </si>
  <si>
    <t xml:space="preserve">OWP West* </t>
  </si>
  <si>
    <t xml:space="preserve">Borkum Riffgrund West 1* </t>
  </si>
  <si>
    <t>Gode Wind 4*</t>
  </si>
  <si>
    <t xml:space="preserve">He Dreiht* </t>
  </si>
  <si>
    <t>Source</t>
  </si>
  <si>
    <t>Wind Europe (2018) - Fixed</t>
  </si>
  <si>
    <t>EFKM (2018)</t>
  </si>
  <si>
    <t>BVG (2017) - Monopile</t>
  </si>
  <si>
    <t>BVG (2017) - Jacket</t>
  </si>
  <si>
    <t>NREL (2017) - Monopile</t>
  </si>
  <si>
    <t>NREL (2017) - Jacket</t>
  </si>
  <si>
    <t>LBNL (2016) - Fixed Median</t>
  </si>
  <si>
    <t>Wood Mackenzie (2018)</t>
  </si>
  <si>
    <t>BNEF (2018)</t>
  </si>
  <si>
    <t>BNEF (2018) - Belgium</t>
  </si>
  <si>
    <t>BNEF (2018) - China</t>
  </si>
  <si>
    <t>BNEF (2018) - Denmark</t>
  </si>
  <si>
    <t>BNEF (2018) - Germany</t>
  </si>
  <si>
    <t>BNEF (2018) - Netherlands</t>
  </si>
  <si>
    <t>BNEF (2018) - UK</t>
  </si>
  <si>
    <t>UDelaware (2016)</t>
  </si>
  <si>
    <t>IRENA (2018)</t>
  </si>
  <si>
    <t>ORE Catapult (2015)</t>
  </si>
  <si>
    <t>Lazard (2018)</t>
  </si>
  <si>
    <t>Wind Europe (2018) - Floating</t>
  </si>
  <si>
    <t>BVG (2018) - Semi</t>
  </si>
  <si>
    <t>BVG (2018) - Spar</t>
  </si>
  <si>
    <t>NREL (2017) - Semi</t>
  </si>
  <si>
    <t>NREL (2017) - Spar</t>
  </si>
  <si>
    <t>LBNL (2016) - Floating Median</t>
  </si>
  <si>
    <t>ORE Catapult (2018)</t>
  </si>
  <si>
    <t>BVG (2017)</t>
  </si>
  <si>
    <t>BVG (2019)</t>
  </si>
  <si>
    <t>Canada</t>
  </si>
  <si>
    <t>Ireland</t>
  </si>
  <si>
    <t>Sweden</t>
  </si>
  <si>
    <t>Norway</t>
  </si>
  <si>
    <t>Spain</t>
  </si>
  <si>
    <t>France</t>
  </si>
  <si>
    <t>South Korea</t>
  </si>
  <si>
    <t>Japan</t>
  </si>
  <si>
    <t>Taiwan</t>
  </si>
  <si>
    <t>India</t>
  </si>
  <si>
    <t>4C Offshore</t>
  </si>
  <si>
    <t>BNEF</t>
  </si>
  <si>
    <t>Maine</t>
  </si>
  <si>
    <t>Massachusetts</t>
  </si>
  <si>
    <t>Rhode Island</t>
  </si>
  <si>
    <t>New York</t>
  </si>
  <si>
    <t>New Jersey</t>
  </si>
  <si>
    <t>Delaware</t>
  </si>
  <si>
    <t>Maryland</t>
  </si>
  <si>
    <t>Virginia</t>
  </si>
  <si>
    <t>Ohio</t>
  </si>
  <si>
    <t>California</t>
  </si>
  <si>
    <t>State</t>
  </si>
  <si>
    <t>Connecticut</t>
  </si>
  <si>
    <t>SIOW</t>
  </si>
  <si>
    <t>Mean Depth</t>
  </si>
  <si>
    <t>Mean Distance to Shore</t>
  </si>
  <si>
    <t>Minimum Depth</t>
  </si>
  <si>
    <t>Maximum Depth</t>
  </si>
  <si>
    <t>Minimum Distance to Shore</t>
  </si>
  <si>
    <t>Maximum Distance to Shore</t>
  </si>
  <si>
    <t>Gravity-Base</t>
  </si>
  <si>
    <t>High-Rise Pile Cap</t>
  </si>
  <si>
    <t>Jacket</t>
  </si>
  <si>
    <t>Monopile</t>
  </si>
  <si>
    <t>Spar</t>
  </si>
  <si>
    <t>Semisubmersible</t>
  </si>
  <si>
    <t>Suction Bucket</t>
  </si>
  <si>
    <t>Tripod</t>
  </si>
  <si>
    <t>Type</t>
  </si>
  <si>
    <t>Pipeline</t>
  </si>
  <si>
    <t>Bard</t>
  </si>
  <si>
    <t>Envision Energy</t>
  </si>
  <si>
    <t>GE Energy</t>
  </si>
  <si>
    <t>Goldwind</t>
  </si>
  <si>
    <t>MHI Vestas</t>
  </si>
  <si>
    <t>Senvion</t>
  </si>
  <si>
    <t>Siemens Gamesa</t>
  </si>
  <si>
    <t>OEM</t>
  </si>
  <si>
    <t>MingYang</t>
  </si>
  <si>
    <t>Capacity (MW)</t>
  </si>
  <si>
    <t>Hawaii</t>
  </si>
  <si>
    <t>North Carolina</t>
  </si>
  <si>
    <t>Total</t>
  </si>
  <si>
    <t>Pre-2001</t>
  </si>
  <si>
    <t>Figure 2 &amp; Figure 3: US Pipeline by State and Status (MW)</t>
  </si>
  <si>
    <t>Figure 9 &amp; Figure 10:  Global Offshore Wind Annual Additions (MW)</t>
  </si>
  <si>
    <t>Winning Bid Amount ($)</t>
  </si>
  <si>
    <t>Auction Date</t>
  </si>
  <si>
    <t>Lease Area</t>
  </si>
  <si>
    <t>OCS-A 0520</t>
  </si>
  <si>
    <t>OCS-A 0521</t>
  </si>
  <si>
    <t>OCS-A 0522</t>
  </si>
  <si>
    <t>OCS-A 0501</t>
  </si>
  <si>
    <t>OCS-A 0500</t>
  </si>
  <si>
    <t>OCS-A 0487</t>
  </si>
  <si>
    <t>OCS-A 0486</t>
  </si>
  <si>
    <t>OCS-A 0512</t>
  </si>
  <si>
    <t>OCS-A 499</t>
  </si>
  <si>
    <t>OCS-A 0498</t>
  </si>
  <si>
    <t>OCS-A 0490</t>
  </si>
  <si>
    <t>OCS-A 0508</t>
  </si>
  <si>
    <t>OCS-A 0483</t>
  </si>
  <si>
    <r>
      <t>Lease Area (km</t>
    </r>
    <r>
      <rPr>
        <vertAlign val="superscript"/>
        <sz val="12"/>
        <color theme="1"/>
        <rFont val="Calibri"/>
        <family val="2"/>
        <scheme val="minor"/>
      </rPr>
      <t>2</t>
    </r>
    <r>
      <rPr>
        <sz val="12"/>
        <color theme="1"/>
        <rFont val="Calibri"/>
        <family val="2"/>
        <scheme val="minor"/>
      </rPr>
      <t>)</t>
    </r>
  </si>
  <si>
    <r>
      <t>($/km</t>
    </r>
    <r>
      <rPr>
        <vertAlign val="superscript"/>
        <sz val="12"/>
        <color theme="1"/>
        <rFont val="Calibri"/>
        <family val="2"/>
        <scheme val="minor"/>
      </rPr>
      <t>2</t>
    </r>
    <r>
      <rPr>
        <sz val="12"/>
        <color theme="1"/>
        <rFont val="Calibri"/>
        <family val="2"/>
        <scheme val="minor"/>
      </rPr>
      <t>)</t>
    </r>
  </si>
  <si>
    <r>
      <t>Figure 8: US Offshore Wind Lease Area Prices ($/km</t>
    </r>
    <r>
      <rPr>
        <b/>
        <vertAlign val="superscript"/>
        <sz val="18"/>
        <color theme="1"/>
        <rFont val="Calibri"/>
        <family val="2"/>
        <scheme val="minor"/>
      </rPr>
      <t>2</t>
    </r>
    <r>
      <rPr>
        <b/>
        <sz val="18"/>
        <color theme="1"/>
        <rFont val="Calibri"/>
        <family val="2"/>
        <scheme val="minor"/>
      </rPr>
      <t>)</t>
    </r>
  </si>
  <si>
    <t>Figure 11 &amp; Figure 13: Cumulative Installed Capacity and Capacity Under Construction as of 12/31/2018 (MW)</t>
  </si>
  <si>
    <t>Figure 12 &amp; Figure 15: Estimated Cumulative Capacity (MW)</t>
  </si>
  <si>
    <t>Figure 14: Developer Announced Capacity to 2024 (MW)</t>
  </si>
  <si>
    <t>Figure 17: Global Forecast (MW)</t>
  </si>
  <si>
    <t>Figure 20 &amp; Figure 21: Global Fixed-Bottom Turbine Water Depth (m) and Distance from Shore (km) Trends</t>
  </si>
  <si>
    <t>Figure 22: Global Offshore Wind Turbine Rating, Hub Height, and Diameter</t>
  </si>
  <si>
    <t>Figure 25: Offshore Wind Substructure Technology Trend for 2018 and Future Disclosed Pipline</t>
  </si>
  <si>
    <t>Figure 33: Adjusted Strike Prices From U.S. and European Offshore Wind Auctions</t>
  </si>
  <si>
    <t>Figure 24: Offshore Manufacturers by Market Share for 2018 and Future Disclosed Pipeline</t>
  </si>
  <si>
    <t xml:space="preserve">The location of the project is defined by where the project’s power is intended to be sold. If the project does not have an offtake agreement, the location is the project’s physical location. This clarification is needed where projects are located in a certain location but sell their power to a neighboring state market.  </t>
  </si>
  <si>
    <t>High-rise pile caps are offshore wind foundations that use a group of piles to support a flat, stable pad. The wind turbine tower is then installed on top of the pad. These foundations are primarily found in the Chinese market and deployed in shallow waters.</t>
  </si>
  <si>
    <t>The strike price for an offshore wind project from an auction is usually the lowest bid price at which the offering can be sold. The strike price usually covers a specific contract term for which the project will be paid for the energy (and possibly other products or attributes) produced. The offeror of that strike price is awarded the rights to develop a particular parcel under predetermined conditions set in the tender offer that may vary by country or market. The strike price should not be confused with levelized cost of energy, which may be calculated using different financing and cost assumptions.</t>
  </si>
  <si>
    <t>In general, these adjusted costs are higher than the unadjusted strike prices but still reflect a steep decline in price for European offshore wind projects installed out to the 2025 COD.</t>
  </si>
  <si>
    <t>*Grid and development costs added</t>
  </si>
  <si>
    <t>**Grid costs added and contract length adjusted</t>
  </si>
  <si>
    <t>Note: In contrast to the other sources, this estimate from BVG Associates explicitly includes the impact from an increase in turbine rating (over time) on turbine CapEx ($/kW) (i.e., from turbine ratings of 8 MW [2018] up to 12 MW ([2027 and 2032]). This citation is included in the references as Valpy et al. (2017)</t>
  </si>
  <si>
    <r>
      <rPr>
        <sz val="12"/>
        <color theme="1"/>
        <rFont val="Times New Roman"/>
        <family val="1"/>
      </rPr>
      <t xml:space="preserve"> Estimates from ORE Catapult (2018) were converted from £2012 to $2018 using 2012 exchange rates and applying a cumulative U.S. inflation factor of 9.4% for the period 2012</t>
    </r>
    <r>
      <rPr>
        <sz val="12"/>
        <color theme="1"/>
        <rFont val="Symbol"/>
        <family val="1"/>
        <charset val="2"/>
      </rPr>
      <t>-</t>
    </r>
    <r>
      <rPr>
        <sz val="12"/>
        <color theme="1"/>
        <rFont val="Times New Roman"/>
        <family val="1"/>
      </rPr>
      <t xml:space="preserve">2018. The ORE Catapult (2018) estimates reflect demonstration (2018), precommercial (2025), and commercial status (2027). </t>
    </r>
  </si>
  <si>
    <t>#</t>
  </si>
  <si>
    <r>
      <t>Location</t>
    </r>
    <r>
      <rPr>
        <b/>
        <vertAlign val="superscript"/>
        <sz val="8"/>
        <color rgb="FF000000"/>
        <rFont val="Arial"/>
        <family val="2"/>
      </rPr>
      <t>1</t>
    </r>
  </si>
  <si>
    <t>Status</t>
  </si>
  <si>
    <r>
      <t>COD</t>
    </r>
    <r>
      <rPr>
        <b/>
        <vertAlign val="superscript"/>
        <sz val="8"/>
        <color rgb="FF000000"/>
        <rFont val="Arial"/>
        <family val="2"/>
      </rPr>
      <t>3</t>
    </r>
  </si>
  <si>
    <r>
      <t>Announced Capacity (MW)</t>
    </r>
    <r>
      <rPr>
        <b/>
        <vertAlign val="superscript"/>
        <sz val="8"/>
        <color rgb="FF000000"/>
        <rFont val="Arial"/>
        <family val="2"/>
      </rPr>
      <t>4</t>
    </r>
  </si>
  <si>
    <r>
      <t>Lease Area Potential (MW)</t>
    </r>
    <r>
      <rPr>
        <b/>
        <vertAlign val="superscript"/>
        <sz val="8"/>
        <color rgb="FF000000"/>
        <rFont val="Arial"/>
        <family val="2"/>
      </rPr>
      <t>5</t>
    </r>
  </si>
  <si>
    <r>
      <t>Pipeline Capacity (MW)</t>
    </r>
    <r>
      <rPr>
        <b/>
        <vertAlign val="superscript"/>
        <sz val="8"/>
        <color rgb="FF000000"/>
        <rFont val="Arial"/>
        <family val="2"/>
      </rPr>
      <t>6</t>
    </r>
  </si>
  <si>
    <t>Size</t>
  </si>
  <si>
    <r>
      <t>(km</t>
    </r>
    <r>
      <rPr>
        <b/>
        <vertAlign val="superscript"/>
        <sz val="8"/>
        <color rgb="FF000000"/>
        <rFont val="Arial"/>
        <family val="2"/>
      </rPr>
      <t>2</t>
    </r>
    <r>
      <rPr>
        <b/>
        <sz val="8"/>
        <color rgb="FF000000"/>
        <rFont val="Arial"/>
        <family val="2"/>
      </rPr>
      <t>)</t>
    </r>
    <r>
      <rPr>
        <b/>
        <vertAlign val="superscript"/>
        <sz val="8"/>
        <color rgb="FF000000"/>
        <rFont val="Arial"/>
        <family val="2"/>
      </rPr>
      <t>7</t>
    </r>
  </si>
  <si>
    <t>Offtake</t>
  </si>
  <si>
    <t>(MW)</t>
  </si>
  <si>
    <t>Developer(s)</t>
  </si>
  <si>
    <t>ME</t>
  </si>
  <si>
    <t>New England Aqua Ventus I</t>
  </si>
  <si>
    <t>State Lease</t>
  </si>
  <si>
    <t>ME-12</t>
  </si>
  <si>
    <t>Aqua Ventus</t>
  </si>
  <si>
    <t>MA</t>
  </si>
  <si>
    <t>Bay State Wind</t>
  </si>
  <si>
    <t>-</t>
  </si>
  <si>
    <t>TBD</t>
  </si>
  <si>
    <t>Ørsted/Eversource</t>
  </si>
  <si>
    <r>
      <t>Vineyard Wind + Residual</t>
    </r>
    <r>
      <rPr>
        <vertAlign val="superscript"/>
        <sz val="7"/>
        <color rgb="FF000000"/>
        <rFont val="Arial"/>
        <family val="2"/>
      </rPr>
      <t>8</t>
    </r>
  </si>
  <si>
    <t>MA-800</t>
  </si>
  <si>
    <t>Avangrid/CIP</t>
  </si>
  <si>
    <t>Equinor (MA)</t>
  </si>
  <si>
    <t>Equinor</t>
  </si>
  <si>
    <t>Mayflower Wind Energy</t>
  </si>
  <si>
    <t>EDPR/Shell</t>
  </si>
  <si>
    <t>Liberty Wind</t>
  </si>
  <si>
    <t>RI</t>
  </si>
  <si>
    <t>Block Island Wind Farm</t>
  </si>
  <si>
    <t>RI-30</t>
  </si>
  <si>
    <t>South Fork</t>
  </si>
  <si>
    <t>NY-130</t>
  </si>
  <si>
    <t>Revolution</t>
  </si>
  <si>
    <t>CT-300</t>
  </si>
  <si>
    <t>RI-400</t>
  </si>
  <si>
    <t>Deepwater ONE North</t>
  </si>
  <si>
    <t>Deepwater ONE South</t>
  </si>
  <si>
    <t>NY</t>
  </si>
  <si>
    <t>Empire Wind</t>
  </si>
  <si>
    <t>Fairways North</t>
  </si>
  <si>
    <t>BOEM Call Area</t>
  </si>
  <si>
    <t>N/A</t>
  </si>
  <si>
    <t>Fairways South</t>
  </si>
  <si>
    <t>Hudson North</t>
  </si>
  <si>
    <t>Hudson South</t>
  </si>
  <si>
    <t>NJ</t>
  </si>
  <si>
    <t>Atlantic Shores Offshore Wind</t>
  </si>
  <si>
    <t>OCS-A 0499</t>
  </si>
  <si>
    <t>EDF/Shell</t>
  </si>
  <si>
    <t>Ocean Wind</t>
  </si>
  <si>
    <t>Ørsted</t>
  </si>
  <si>
    <t>DE</t>
  </si>
  <si>
    <t>Garden State Offshore Energy</t>
  </si>
  <si>
    <t>OCS-A 0482</t>
  </si>
  <si>
    <t>Skipjack</t>
  </si>
  <si>
    <t>OCS-A 0519</t>
  </si>
  <si>
    <t>MD-120</t>
  </si>
  <si>
    <t>MD</t>
  </si>
  <si>
    <r>
      <t>US Wind + Residual</t>
    </r>
    <r>
      <rPr>
        <vertAlign val="superscript"/>
        <sz val="7"/>
        <color rgb="FF000000"/>
        <rFont val="Arial"/>
        <family val="2"/>
      </rPr>
      <t>8</t>
    </r>
  </si>
  <si>
    <t>MD-248</t>
  </si>
  <si>
    <t>US Wind</t>
  </si>
  <si>
    <t>VA</t>
  </si>
  <si>
    <t>Coastal Virginia Offshore Wind</t>
  </si>
  <si>
    <t>OCS-A 0497</t>
  </si>
  <si>
    <t>VA-12</t>
  </si>
  <si>
    <t>Ørsted/Dominion Energy</t>
  </si>
  <si>
    <t>Dominion</t>
  </si>
  <si>
    <t>Dominion Energy</t>
  </si>
  <si>
    <t>NC</t>
  </si>
  <si>
    <t>Kitty Hawk</t>
  </si>
  <si>
    <t>Avangrid</t>
  </si>
  <si>
    <t>Wilmington East WEA</t>
  </si>
  <si>
    <r>
      <t>Unleased</t>
    </r>
    <r>
      <rPr>
        <vertAlign val="superscript"/>
        <sz val="7"/>
        <color rgb="FF000000"/>
        <rFont val="Arial"/>
        <family val="2"/>
      </rPr>
      <t>9</t>
    </r>
  </si>
  <si>
    <t>Wilmington West WEA</t>
  </si>
  <si>
    <t>SC</t>
  </si>
  <si>
    <t>Grand Strand</t>
  </si>
  <si>
    <t>--</t>
  </si>
  <si>
    <t>Winyah</t>
  </si>
  <si>
    <t>Cape Romain</t>
  </si>
  <si>
    <t>Charleston</t>
  </si>
  <si>
    <t>OH</t>
  </si>
  <si>
    <t>Icebreaker</t>
  </si>
  <si>
    <t>OH-21</t>
  </si>
  <si>
    <t>LEEDCo/Fred Olsen</t>
  </si>
  <si>
    <t>CA</t>
  </si>
  <si>
    <t>Diablo Canyon</t>
  </si>
  <si>
    <t>Morro Bay</t>
  </si>
  <si>
    <t>Castle Wind</t>
  </si>
  <si>
    <t>Unsolicited Project Application</t>
  </si>
  <si>
    <t>Trident Winds/EnBW</t>
  </si>
  <si>
    <t>Humboldt</t>
  </si>
  <si>
    <t xml:space="preserve">Redwood Energy </t>
  </si>
  <si>
    <t>EDPR/PPI</t>
  </si>
  <si>
    <t>HI</t>
  </si>
  <si>
    <t>Oahu South</t>
  </si>
  <si>
    <t>AWH Oahu South</t>
  </si>
  <si>
    <t>AW Wind</t>
  </si>
  <si>
    <t>Progression</t>
  </si>
  <si>
    <t>Progression Wind</t>
  </si>
  <si>
    <t>Oahu North</t>
  </si>
  <si>
    <t>AWH Oahu North</t>
  </si>
  <si>
    <t>2,073 MW</t>
  </si>
  <si>
    <t>23,751 MW</t>
  </si>
  <si>
    <t>25,824 MW</t>
  </si>
  <si>
    <t xml:space="preserve">1. Location refers to physical location of the project. The offtake column identifies where the project sells its power and other attributes.   </t>
  </si>
  <si>
    <t>2. Some project names may change based on successful bids to state procurement solicitations</t>
  </si>
  <si>
    <t>3. Future commence operation dates are subject successfully negotiating offtake agreement and may change</t>
  </si>
  <si>
    <t>4. Announced capacity describes the size of a project as stipulated by a developer to regulators</t>
  </si>
  <si>
    <r>
      <t>5. Lease Area Potential describes the potential capacity that could be installed in a lease area using a 3MW/km</t>
    </r>
    <r>
      <rPr>
        <b/>
        <vertAlign val="superscript"/>
        <sz val="7"/>
        <color rgb="FF000000"/>
        <rFont val="Arial"/>
        <family val="2"/>
      </rPr>
      <t>2</t>
    </r>
    <r>
      <rPr>
        <b/>
        <sz val="7"/>
        <color rgb="FF000000"/>
        <rFont val="Arial"/>
        <family val="2"/>
      </rPr>
      <t xml:space="preserve"> density  </t>
    </r>
  </si>
  <si>
    <t>6. Pipeline capacity represents the lease area potential minus any developer announced capacity</t>
  </si>
  <si>
    <t xml:space="preserve">7. Sizes for Unsolicited Project Applications are likely to change during stakeholder and regulatory review processes and may be eliminated in the future  </t>
  </si>
  <si>
    <t>8. Lease areas can often accommodate multiple projects or project phases built incrementally. The “+ Residual” refers to remaining space in the lease area that may be utilized in the future</t>
  </si>
  <si>
    <t>9. The two Wind Energy Areas in North Carolina have currently not been leased by BOEM</t>
  </si>
  <si>
    <t>Table 3: U.S. Pipeline</t>
  </si>
  <si>
    <r>
      <t>Project  Name</t>
    </r>
    <r>
      <rPr>
        <b/>
        <vertAlign val="superscript"/>
        <sz val="8"/>
        <color rgb="FF000000"/>
        <rFont val="Arial"/>
        <family val="2"/>
      </rPr>
      <t>2</t>
    </r>
  </si>
  <si>
    <t>Table of Contents</t>
  </si>
  <si>
    <t>Figure ES-2 &amp; Figure 7: U.S. Pipeline Forecast (MW)</t>
  </si>
  <si>
    <t xml:space="preserve">Figure ES-2 &amp; Figure 7: U.S. Pipeline Forecast (MW) </t>
  </si>
  <si>
    <t>Figure 2 &amp; Figure 3: U.S. Pipleine by State and Status (MW)</t>
  </si>
  <si>
    <t>Figure 9 &amp; Figure 10: Global Annual Installations (MW)</t>
  </si>
  <si>
    <t>Figure 11 &amp; Figure 13: Cumulative Installed Capacity and Capacity Under Construction (MW)</t>
  </si>
  <si>
    <t>Figure 8: U.S. Offshore Wind Lease Prices  ($/km2)</t>
  </si>
  <si>
    <t>Figure 16: Total Global Pipeline by Status and Region (MW)</t>
  </si>
  <si>
    <t>2018 Offshore Wind Technologies Market Report</t>
  </si>
  <si>
    <t>Please note the North America region includes potential offshore wind projects in Canada.</t>
  </si>
  <si>
    <t>Does not include projects that are dormant, cancelled, decommissioned, or development zones.</t>
  </si>
  <si>
    <t>Figure 36: Floating LCOE Estimates (USD2018/MWh)</t>
  </si>
  <si>
    <t>Figure 35: Turbine Capital Expenditures ($/kW)</t>
  </si>
  <si>
    <t>Figure 33: Fixed LCOE Estimates (USD2018/MWh)</t>
  </si>
  <si>
    <t>Figure 32: Adjusted Strike Prices From U.S. and European Offshore Wind Auctions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</si>
</sst>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5" x14ac:knownFonts="1">
    <font>
      <sz val="12"/>
      <color theme="1"/>
      <name val="Calibri"/>
      <family val="2"/>
      <scheme val="minor"/>
    </font>
    <font>
      <b/>
      <sz val="12"/>
      <color theme="1"/>
      <name val="Calibri"/>
      <family val="2"/>
      <scheme val="minor"/>
    </font>
    <font>
      <b/>
      <sz val="18"/>
      <color theme="1"/>
      <name val="Calibri"/>
      <family val="2"/>
      <scheme val="minor"/>
    </font>
    <font>
      <vertAlign val="superscript"/>
      <sz val="12"/>
      <color theme="1"/>
      <name val="Calibri"/>
      <family val="2"/>
      <scheme val="minor"/>
    </font>
    <font>
      <b/>
      <vertAlign val="superscript"/>
      <sz val="18"/>
      <color theme="1"/>
      <name val="Calibri"/>
      <family val="2"/>
      <scheme val="minor"/>
    </font>
    <font>
      <sz val="12"/>
      <color theme="1"/>
      <name val="Times New Roman"/>
      <family val="1"/>
    </font>
    <font>
      <sz val="7.5"/>
      <color theme="1"/>
      <name val="Times New Roman"/>
      <family val="1"/>
    </font>
    <font>
      <sz val="12"/>
      <color theme="1"/>
      <name val="Symbol"/>
      <family val="1"/>
      <charset val="2"/>
    </font>
    <font>
      <b/>
      <sz val="8"/>
      <color rgb="FF000000"/>
      <name val="Arial"/>
      <family val="2"/>
    </font>
    <font>
      <b/>
      <vertAlign val="superscript"/>
      <sz val="8"/>
      <color rgb="FF000000"/>
      <name val="Arial"/>
      <family val="2"/>
    </font>
    <font>
      <b/>
      <sz val="7"/>
      <color rgb="FF000000"/>
      <name val="Arial"/>
      <family val="2"/>
    </font>
    <font>
      <sz val="7"/>
      <color rgb="FF000000"/>
      <name val="Arial"/>
      <family val="2"/>
    </font>
    <font>
      <vertAlign val="superscript"/>
      <sz val="7"/>
      <color rgb="FF000000"/>
      <name val="Arial"/>
      <family val="2"/>
    </font>
    <font>
      <b/>
      <vertAlign val="superscript"/>
      <sz val="7"/>
      <color rgb="FF000000"/>
      <name val="Arial"/>
      <family val="2"/>
    </font>
    <font>
      <u/>
      <sz val="12"/>
      <color theme="10"/>
      <name val="Calibri"/>
      <family val="2"/>
      <scheme val="minor"/>
    </font>
  </fonts>
  <fills count="3">
    <fill>
      <patternFill patternType="none"/>
    </fill>
    <fill>
      <patternFill patternType="gray125"/>
    </fill>
    <fill>
      <patternFill patternType="solid">
        <fgColor rgb="FFE1F1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A5D68F"/>
      </left>
      <right style="medium">
        <color rgb="FFA5D68F"/>
      </right>
      <top style="medium">
        <color rgb="FFA5D68F"/>
      </top>
      <bottom/>
      <diagonal/>
    </border>
    <border>
      <left style="medium">
        <color rgb="FFA5D68F"/>
      </left>
      <right style="medium">
        <color rgb="FFA5D68F"/>
      </right>
      <top/>
      <bottom style="thick">
        <color rgb="FFA5D68F"/>
      </bottom>
      <diagonal/>
    </border>
    <border>
      <left/>
      <right style="medium">
        <color rgb="FFA5D68F"/>
      </right>
      <top style="medium">
        <color rgb="FFA5D68F"/>
      </top>
      <bottom/>
      <diagonal/>
    </border>
    <border>
      <left/>
      <right style="medium">
        <color rgb="FFA5D68F"/>
      </right>
      <top/>
      <bottom style="thick">
        <color rgb="FFA5D68F"/>
      </bottom>
      <diagonal/>
    </border>
    <border>
      <left style="medium">
        <color rgb="FFA5D68F"/>
      </left>
      <right style="medium">
        <color rgb="FFA5D68F"/>
      </right>
      <top/>
      <bottom style="medium">
        <color rgb="FFA5D68F"/>
      </bottom>
      <diagonal/>
    </border>
    <border>
      <left/>
      <right style="medium">
        <color rgb="FFA5D68F"/>
      </right>
      <top/>
      <bottom style="medium">
        <color rgb="FFA5D68F"/>
      </bottom>
      <diagonal/>
    </border>
    <border>
      <left/>
      <right style="medium">
        <color rgb="FFA5D68F"/>
      </right>
      <top/>
      <bottom/>
      <diagonal/>
    </border>
    <border>
      <left style="medium">
        <color rgb="FFA5D68F"/>
      </left>
      <right style="medium">
        <color rgb="FFA5D68F"/>
      </right>
      <top/>
      <bottom/>
      <diagonal/>
    </border>
    <border>
      <left style="medium">
        <color rgb="FFA5D68F"/>
      </left>
      <right/>
      <top/>
      <bottom style="medium">
        <color rgb="FFA5D68F"/>
      </bottom>
      <diagonal/>
    </border>
    <border>
      <left/>
      <right/>
      <top/>
      <bottom style="medium">
        <color rgb="FFA5D68F"/>
      </bottom>
      <diagonal/>
    </border>
    <border>
      <left style="medium">
        <color rgb="FFA5D68F"/>
      </left>
      <right/>
      <top/>
      <bottom/>
      <diagonal/>
    </border>
    <border>
      <left style="medium">
        <color rgb="FFA5D68F"/>
      </left>
      <right/>
      <top style="medium">
        <color rgb="FFA5D68F"/>
      </top>
      <bottom style="medium">
        <color rgb="FFA5D68F"/>
      </bottom>
      <diagonal/>
    </border>
    <border>
      <left/>
      <right/>
      <top style="medium">
        <color rgb="FFA5D68F"/>
      </top>
      <bottom style="medium">
        <color rgb="FFA5D68F"/>
      </bottom>
      <diagonal/>
    </border>
    <border>
      <left/>
      <right style="medium">
        <color rgb="FFA5D68F"/>
      </right>
      <top style="medium">
        <color rgb="FFA5D68F"/>
      </top>
      <bottom style="medium">
        <color rgb="FFA5D68F"/>
      </bottom>
      <diagonal/>
    </border>
    <border>
      <left style="medium">
        <color rgb="FFA5D68F"/>
      </left>
      <right/>
      <top style="medium">
        <color rgb="FFA5D68F"/>
      </top>
      <bottom/>
      <diagonal/>
    </border>
    <border>
      <left/>
      <right/>
      <top style="medium">
        <color rgb="FFA5D68F"/>
      </top>
      <bottom/>
      <diagonal/>
    </border>
  </borders>
  <cellStyleXfs count="2">
    <xf numFmtId="0" fontId="0" fillId="0" borderId="0"/>
    <xf numFmtId="0" fontId="14" fillId="0" borderId="0" applyNumberFormat="0" applyFill="0" applyBorder="0" applyAlignment="0" applyProtection="0"/>
  </cellStyleXfs>
  <cellXfs count="139">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right"/>
    </xf>
    <xf numFmtId="0" fontId="0" fillId="0" borderId="1" xfId="0" applyBorder="1"/>
    <xf numFmtId="164" fontId="0" fillId="0" borderId="1" xfId="0" applyNumberFormat="1" applyBorder="1" applyAlignment="1">
      <alignment horizontal="center"/>
    </xf>
    <xf numFmtId="0" fontId="0" fillId="0" borderId="5" xfId="0" applyBorder="1"/>
    <xf numFmtId="164" fontId="0" fillId="0" borderId="6" xfId="0" applyNumberFormat="1" applyBorder="1" applyAlignment="1">
      <alignment horizontal="center"/>
    </xf>
    <xf numFmtId="0" fontId="0" fillId="0" borderId="7" xfId="0" applyBorder="1"/>
    <xf numFmtId="164" fontId="0" fillId="0" borderId="8" xfId="0" applyNumberFormat="1" applyBorder="1" applyAlignment="1">
      <alignment horizontal="center"/>
    </xf>
    <xf numFmtId="164" fontId="0" fillId="0" borderId="9" xfId="0" applyNumberFormat="1" applyBorder="1" applyAlignment="1">
      <alignment horizontal="center"/>
    </xf>
    <xf numFmtId="0" fontId="0" fillId="0" borderId="10" xfId="0" applyBorder="1"/>
    <xf numFmtId="164" fontId="0" fillId="0" borderId="11" xfId="0" applyNumberFormat="1" applyBorder="1" applyAlignment="1">
      <alignment horizontal="center"/>
    </xf>
    <xf numFmtId="164" fontId="0" fillId="0" borderId="12" xfId="0" applyNumberFormat="1" applyBorder="1" applyAlignment="1">
      <alignment horizontal="center"/>
    </xf>
    <xf numFmtId="0" fontId="0" fillId="0" borderId="13" xfId="0" applyBorder="1" applyAlignment="1">
      <alignment horizontal="right"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 xfId="0" applyBorder="1" applyAlignment="1">
      <alignment horizontal="center"/>
    </xf>
    <xf numFmtId="0" fontId="0" fillId="0" borderId="5" xfId="0" applyBorder="1" applyAlignment="1">
      <alignment horizontal="right"/>
    </xf>
    <xf numFmtId="0" fontId="0" fillId="0" borderId="6" xfId="0" applyBorder="1" applyAlignment="1">
      <alignment horizontal="center"/>
    </xf>
    <xf numFmtId="0" fontId="0" fillId="0" borderId="7" xfId="0" applyBorder="1" applyAlignment="1">
      <alignment horizontal="righ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right"/>
    </xf>
    <xf numFmtId="0" fontId="0" fillId="0" borderId="11"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 xfId="0" applyBorder="1" applyAlignment="1">
      <alignment horizontal="right"/>
    </xf>
    <xf numFmtId="0" fontId="0" fillId="0" borderId="13" xfId="0" applyBorder="1" applyAlignment="1">
      <alignment horizontal="right"/>
    </xf>
    <xf numFmtId="3" fontId="0" fillId="0" borderId="1" xfId="0" applyNumberFormat="1" applyBorder="1" applyAlignment="1">
      <alignment horizontal="center"/>
    </xf>
    <xf numFmtId="3" fontId="0" fillId="0" borderId="11" xfId="0" applyNumberFormat="1" applyBorder="1" applyAlignment="1">
      <alignment horizontal="center"/>
    </xf>
    <xf numFmtId="165" fontId="0" fillId="0" borderId="1" xfId="0" applyNumberFormat="1" applyBorder="1" applyAlignment="1">
      <alignment horizontal="center"/>
    </xf>
    <xf numFmtId="165" fontId="0" fillId="0" borderId="6" xfId="0" applyNumberFormat="1" applyBorder="1" applyAlignment="1">
      <alignment horizontal="center"/>
    </xf>
    <xf numFmtId="165" fontId="0" fillId="0" borderId="8" xfId="0" applyNumberFormat="1" applyBorder="1" applyAlignment="1">
      <alignment horizontal="center"/>
    </xf>
    <xf numFmtId="165" fontId="0" fillId="0" borderId="9" xfId="0" applyNumberFormat="1" applyBorder="1" applyAlignment="1">
      <alignment horizontal="center"/>
    </xf>
    <xf numFmtId="165" fontId="0" fillId="0" borderId="11" xfId="0" applyNumberFormat="1" applyBorder="1" applyAlignment="1">
      <alignment horizontal="center"/>
    </xf>
    <xf numFmtId="165" fontId="0" fillId="0" borderId="12" xfId="0" applyNumberFormat="1" applyBorder="1" applyAlignment="1">
      <alignment horizontal="center"/>
    </xf>
    <xf numFmtId="1" fontId="0" fillId="0" borderId="1" xfId="0" applyNumberFormat="1" applyBorder="1" applyAlignment="1">
      <alignment horizontal="center"/>
    </xf>
    <xf numFmtId="1" fontId="0" fillId="0" borderId="6" xfId="0" applyNumberFormat="1" applyBorder="1" applyAlignment="1">
      <alignment horizontal="center"/>
    </xf>
    <xf numFmtId="1" fontId="0" fillId="0" borderId="8" xfId="0" applyNumberFormat="1" applyBorder="1" applyAlignment="1">
      <alignment horizontal="center"/>
    </xf>
    <xf numFmtId="1" fontId="0" fillId="0" borderId="9" xfId="0" applyNumberFormat="1" applyBorder="1" applyAlignment="1">
      <alignment horizontal="center"/>
    </xf>
    <xf numFmtId="1" fontId="0" fillId="0" borderId="11" xfId="0" applyNumberFormat="1" applyBorder="1" applyAlignment="1">
      <alignment horizontal="center"/>
    </xf>
    <xf numFmtId="1" fontId="0" fillId="0" borderId="12" xfId="0" applyNumberFormat="1" applyBorder="1" applyAlignment="1">
      <alignment horizontal="center"/>
    </xf>
    <xf numFmtId="2" fontId="0" fillId="0" borderId="6" xfId="0" applyNumberFormat="1" applyBorder="1" applyAlignment="1">
      <alignment horizontal="center"/>
    </xf>
    <xf numFmtId="0" fontId="0" fillId="0" borderId="8" xfId="0" applyBorder="1"/>
    <xf numFmtId="2" fontId="0" fillId="0" borderId="9" xfId="0" applyNumberFormat="1" applyBorder="1" applyAlignment="1">
      <alignment horizontal="center"/>
    </xf>
    <xf numFmtId="0" fontId="0" fillId="0" borderId="11" xfId="0" applyBorder="1"/>
    <xf numFmtId="2" fontId="0" fillId="0" borderId="12" xfId="0" applyNumberFormat="1" applyBorder="1" applyAlignment="1">
      <alignment horizontal="center"/>
    </xf>
    <xf numFmtId="0" fontId="0" fillId="0" borderId="14" xfId="0" applyBorder="1" applyAlignment="1">
      <alignment wrapText="1"/>
    </xf>
    <xf numFmtId="0" fontId="0" fillId="0" borderId="0" xfId="0" applyBorder="1" applyAlignment="1">
      <alignment horizontal="right"/>
    </xf>
    <xf numFmtId="0" fontId="0" fillId="0" borderId="0" xfId="0" applyBorder="1" applyAlignment="1">
      <alignment horizontal="center"/>
    </xf>
    <xf numFmtId="0" fontId="0" fillId="0" borderId="0" xfId="0" applyBorder="1"/>
    <xf numFmtId="0" fontId="0" fillId="0" borderId="6" xfId="0" applyBorder="1"/>
    <xf numFmtId="0" fontId="0" fillId="0" borderId="9" xfId="0" applyBorder="1"/>
    <xf numFmtId="0" fontId="0" fillId="0" borderId="12" xfId="0" applyBorder="1"/>
    <xf numFmtId="0" fontId="1" fillId="0" borderId="7" xfId="0" applyFont="1" applyBorder="1" applyAlignment="1">
      <alignment horizontal="right"/>
    </xf>
    <xf numFmtId="0" fontId="1" fillId="0" borderId="8" xfId="0" applyFont="1" applyBorder="1" applyAlignment="1">
      <alignment horizontal="center"/>
    </xf>
    <xf numFmtId="0" fontId="1" fillId="0" borderId="9" xfId="0" applyFont="1" applyBorder="1" applyAlignment="1">
      <alignment horizontal="center"/>
    </xf>
    <xf numFmtId="0" fontId="0" fillId="0" borderId="15" xfId="0" applyBorder="1"/>
    <xf numFmtId="0" fontId="2" fillId="0" borderId="0" xfId="0" applyFont="1" applyAlignment="1">
      <alignment horizontal="left"/>
    </xf>
    <xf numFmtId="0" fontId="1" fillId="0" borderId="13" xfId="0" applyFont="1" applyBorder="1" applyAlignment="1">
      <alignment horizontal="right" wrapText="1"/>
    </xf>
    <xf numFmtId="0" fontId="1" fillId="0" borderId="14" xfId="0" applyFont="1" applyBorder="1" applyAlignment="1">
      <alignment horizontal="center" wrapText="1"/>
    </xf>
    <xf numFmtId="0" fontId="1" fillId="0" borderId="15" xfId="0" applyFont="1" applyBorder="1" applyAlignment="1">
      <alignment horizontal="center" wrapText="1"/>
    </xf>
    <xf numFmtId="0" fontId="2" fillId="0" borderId="0" xfId="0" applyFont="1"/>
    <xf numFmtId="0" fontId="0" fillId="0" borderId="10" xfId="0" applyBorder="1" applyAlignment="1">
      <alignment horizontal="right" wrapText="1"/>
    </xf>
    <xf numFmtId="0" fontId="1" fillId="0" borderId="14" xfId="0" applyFont="1" applyBorder="1" applyAlignment="1">
      <alignment horizontal="center"/>
    </xf>
    <xf numFmtId="0" fontId="1" fillId="0" borderId="15" xfId="0" applyFont="1" applyFill="1" applyBorder="1" applyAlignment="1">
      <alignment horizontal="center"/>
    </xf>
    <xf numFmtId="14" fontId="0" fillId="0" borderId="1" xfId="0" applyNumberFormat="1" applyBorder="1"/>
    <xf numFmtId="2" fontId="0" fillId="0" borderId="6" xfId="0" applyNumberFormat="1" applyBorder="1"/>
    <xf numFmtId="14" fontId="0" fillId="0" borderId="8" xfId="0" applyNumberFormat="1" applyBorder="1"/>
    <xf numFmtId="2" fontId="0" fillId="0" borderId="9" xfId="0" applyNumberFormat="1" applyBorder="1"/>
    <xf numFmtId="14" fontId="0" fillId="0" borderId="11" xfId="0" applyNumberFormat="1" applyBorder="1"/>
    <xf numFmtId="2" fontId="0" fillId="0" borderId="12" xfId="0" applyNumberFormat="1" applyBorder="1"/>
    <xf numFmtId="0" fontId="0" fillId="0" borderId="13" xfId="0" applyBorder="1"/>
    <xf numFmtId="0" fontId="0" fillId="0" borderId="14" xfId="0" applyBorder="1"/>
    <xf numFmtId="0" fontId="0" fillId="0" borderId="7" xfId="0" applyFill="1" applyBorder="1" applyAlignment="1">
      <alignment horizontal="right"/>
    </xf>
    <xf numFmtId="0" fontId="1" fillId="0" borderId="13" xfId="0" applyFont="1" applyBorder="1" applyAlignment="1">
      <alignment horizontal="right"/>
    </xf>
    <xf numFmtId="0" fontId="1" fillId="0" borderId="15" xfId="0" applyFont="1" applyBorder="1" applyAlignment="1">
      <alignment horizontal="center"/>
    </xf>
    <xf numFmtId="0" fontId="0" fillId="0" borderId="15" xfId="0" applyFill="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13" xfId="0" applyBorder="1" applyAlignment="1">
      <alignment horizontal="center" wrapText="1"/>
    </xf>
    <xf numFmtId="3" fontId="0" fillId="0" borderId="8" xfId="0" applyNumberFormat="1" applyBorder="1"/>
    <xf numFmtId="0" fontId="2" fillId="0" borderId="0" xfId="0" applyFont="1" applyAlignment="1"/>
    <xf numFmtId="0" fontId="5" fillId="0" borderId="0" xfId="0" applyFont="1"/>
    <xf numFmtId="2" fontId="0" fillId="0" borderId="0" xfId="0" applyNumberFormat="1" applyBorder="1" applyAlignment="1">
      <alignment horizont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10"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0" fillId="0" borderId="23" xfId="0" applyFont="1" applyBorder="1" applyAlignment="1">
      <alignment horizontal="center" vertical="center" wrapText="1"/>
    </xf>
    <xf numFmtId="0" fontId="11" fillId="0" borderId="24" xfId="0" applyFont="1" applyBorder="1" applyAlignment="1">
      <alignment horizontal="center" vertical="center" wrapText="1"/>
    </xf>
    <xf numFmtId="3" fontId="11" fillId="0" borderId="24" xfId="0" applyNumberFormat="1" applyFont="1" applyBorder="1" applyAlignment="1">
      <alignment horizontal="center" vertical="center" wrapText="1"/>
    </xf>
    <xf numFmtId="3" fontId="11" fillId="2" borderId="24" xfId="0" applyNumberFormat="1"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0" fillId="0" borderId="24" xfId="0" applyFont="1" applyBorder="1" applyAlignment="1">
      <alignment horizontal="center" vertical="center" wrapText="1"/>
    </xf>
    <xf numFmtId="0" fontId="0" fillId="0" borderId="0" xfId="0" applyFont="1"/>
    <xf numFmtId="0" fontId="0" fillId="0" borderId="0" xfId="0" applyFont="1" applyAlignment="1">
      <alignment horizontal="center"/>
    </xf>
    <xf numFmtId="0" fontId="14" fillId="0" borderId="0" xfId="1"/>
    <xf numFmtId="0" fontId="14" fillId="0" borderId="0" xfId="1" applyAlignment="1">
      <alignment horizontal="left"/>
    </xf>
    <xf numFmtId="0" fontId="14" fillId="0" borderId="0" xfId="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1" fillId="2" borderId="19"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1" fillId="0" borderId="1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0" fillId="2" borderId="29" xfId="0" applyFont="1" applyFill="1" applyBorder="1" applyAlignment="1">
      <alignment vertical="center" wrapText="1"/>
    </xf>
    <xf numFmtId="0" fontId="10" fillId="2" borderId="0" xfId="0" applyFont="1" applyFill="1" applyBorder="1" applyAlignment="1">
      <alignment vertical="center" wrapText="1"/>
    </xf>
    <xf numFmtId="0" fontId="10" fillId="2" borderId="25" xfId="0" applyFont="1" applyFill="1" applyBorder="1" applyAlignment="1">
      <alignment vertical="center" wrapText="1"/>
    </xf>
    <xf numFmtId="0" fontId="10" fillId="2" borderId="27" xfId="0" applyFont="1" applyFill="1" applyBorder="1" applyAlignment="1">
      <alignment vertical="center" wrapText="1"/>
    </xf>
    <xf numFmtId="0" fontId="10" fillId="2" borderId="28" xfId="0" applyFont="1" applyFill="1" applyBorder="1" applyAlignment="1">
      <alignment vertical="center" wrapText="1"/>
    </xf>
    <xf numFmtId="0" fontId="10" fillId="2" borderId="24" xfId="0" applyFont="1" applyFill="1" applyBorder="1" applyAlignment="1">
      <alignment vertical="center" wrapText="1"/>
    </xf>
    <xf numFmtId="0" fontId="10" fillId="2" borderId="33" xfId="0" applyFont="1" applyFill="1" applyBorder="1" applyAlignment="1">
      <alignment vertical="center" wrapText="1"/>
    </xf>
    <xf numFmtId="0" fontId="10" fillId="2" borderId="34" xfId="0" applyFont="1" applyFill="1" applyBorder="1" applyAlignment="1">
      <alignment vertical="center" wrapText="1"/>
    </xf>
    <xf numFmtId="0" fontId="10" fillId="2" borderId="21" xfId="0" applyFont="1" applyFill="1" applyBorder="1" applyAlignment="1">
      <alignment vertical="center" wrapText="1"/>
    </xf>
    <xf numFmtId="0" fontId="5" fillId="0" borderId="0" xfId="0" applyFont="1" applyAlignment="1">
      <alignment horizontal="left" wrapText="1"/>
    </xf>
    <xf numFmtId="0" fontId="1" fillId="0" borderId="0"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0" borderId="0" xfId="0" applyFont="1" applyAlignment="1">
      <alignment horizontal="left" vertical="center" wrapText="1"/>
    </xf>
    <xf numFmtId="0" fontId="6"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2"/>
  <sheetViews>
    <sheetView tabSelected="1" workbookViewId="0">
      <selection activeCell="A34" sqref="A34"/>
    </sheetView>
  </sheetViews>
  <sheetFormatPr defaultColWidth="8.796875" defaultRowHeight="15.6" x14ac:dyDescent="0.3"/>
  <cols>
    <col min="1" max="1" width="100.19921875" customWidth="1"/>
  </cols>
  <sheetData>
    <row r="2" spans="1:1" ht="23.4" x14ac:dyDescent="0.45">
      <c r="A2" s="64" t="s">
        <v>307</v>
      </c>
    </row>
    <row r="4" spans="1:1" ht="23.4" x14ac:dyDescent="0.45">
      <c r="A4" s="64" t="s">
        <v>299</v>
      </c>
    </row>
    <row r="5" spans="1:1" x14ac:dyDescent="0.3">
      <c r="A5" s="100" t="s">
        <v>300</v>
      </c>
    </row>
    <row r="6" spans="1:1" x14ac:dyDescent="0.3">
      <c r="A6" s="100" t="s">
        <v>297</v>
      </c>
    </row>
    <row r="7" spans="1:1" x14ac:dyDescent="0.3">
      <c r="A7" s="100" t="s">
        <v>302</v>
      </c>
    </row>
    <row r="8" spans="1:1" x14ac:dyDescent="0.3">
      <c r="A8" s="100" t="s">
        <v>305</v>
      </c>
    </row>
    <row r="9" spans="1:1" x14ac:dyDescent="0.3">
      <c r="A9" s="100" t="s">
        <v>303</v>
      </c>
    </row>
    <row r="10" spans="1:1" x14ac:dyDescent="0.3">
      <c r="A10" s="100" t="s">
        <v>304</v>
      </c>
    </row>
    <row r="11" spans="1:1" x14ac:dyDescent="0.3">
      <c r="A11" s="100" t="s">
        <v>165</v>
      </c>
    </row>
    <row r="12" spans="1:1" x14ac:dyDescent="0.3">
      <c r="A12" s="100" t="s">
        <v>166</v>
      </c>
    </row>
    <row r="13" spans="1:1" x14ac:dyDescent="0.3">
      <c r="A13" s="100" t="s">
        <v>306</v>
      </c>
    </row>
    <row r="14" spans="1:1" x14ac:dyDescent="0.3">
      <c r="A14" s="101" t="s">
        <v>167</v>
      </c>
    </row>
    <row r="15" spans="1:1" x14ac:dyDescent="0.3">
      <c r="A15" s="100" t="s">
        <v>168</v>
      </c>
    </row>
    <row r="16" spans="1:1" x14ac:dyDescent="0.3">
      <c r="A16" s="100" t="s">
        <v>169</v>
      </c>
    </row>
    <row r="17" spans="1:1" x14ac:dyDescent="0.3">
      <c r="A17" s="102" t="s">
        <v>172</v>
      </c>
    </row>
    <row r="18" spans="1:1" x14ac:dyDescent="0.3">
      <c r="A18" s="101" t="s">
        <v>170</v>
      </c>
    </row>
    <row r="19" spans="1:1" x14ac:dyDescent="0.3">
      <c r="A19" s="100" t="s">
        <v>313</v>
      </c>
    </row>
    <row r="20" spans="1:1" x14ac:dyDescent="0.3">
      <c r="A20" s="101" t="s">
        <v>312</v>
      </c>
    </row>
    <row r="21" spans="1:1" x14ac:dyDescent="0.3">
      <c r="A21" s="101" t="s">
        <v>311</v>
      </c>
    </row>
    <row r="22" spans="1:1" x14ac:dyDescent="0.3">
      <c r="A22" s="101" t="s">
        <v>310</v>
      </c>
    </row>
  </sheetData>
  <hyperlinks>
    <hyperlink ref="A5" location="'Fig ES-2, US Pipeline Forecasts'!A1" display="Figure ES-2 &amp; Figure 7: U.S. Pipeline Forecast (MW)" xr:uid="{00000000-0004-0000-0000-000000000000}"/>
    <hyperlink ref="A6" location="'Table 3'!A1" display="Table 3: U.S. Pipeline" xr:uid="{00000000-0004-0000-0000-000001000000}"/>
    <hyperlink ref="A7" location="'Figs. 2-3, US State Pipeline'!A1" display="Figure 2 &amp; Figure 3: U.S. Pipleine by State and Status (MW)" xr:uid="{00000000-0004-0000-0000-000002000000}"/>
    <hyperlink ref="A8" location="'Fig. 8, US Lease Prices'!A1" display="Figure 8: U.S. Offshore Wind Lease Prices  ($/km2)" xr:uid="{00000000-0004-0000-0000-000003000000}"/>
    <hyperlink ref="A9" location="'Fig. 9, Global Annual Install'!A1" display="Figure 9 &amp; Figure 10: Global Annual Installations (MW)" xr:uid="{00000000-0004-0000-0000-000004000000}"/>
    <hyperlink ref="A10" location="'Figs. 11&amp;13, Global Summary'!A1" display="Figure 11 &amp; Figure 13: Cumulative Installed Capacity and Capacity Under Construction (MW)" xr:uid="{00000000-0004-0000-0000-000005000000}"/>
    <hyperlink ref="A11" location="'Fig. 12&amp;15, Global Cumulative'!A1" display="Figure 12 &amp; Figure 15: Estimated Cumulative Capacity (MW)" xr:uid="{00000000-0004-0000-0000-000006000000}"/>
    <hyperlink ref="A12" location="'Fig. 14, Global Pipeline'!A1" display="Figure 14: Developer Announced Capacity to 2024 (MW)" xr:uid="{00000000-0004-0000-0000-000007000000}"/>
    <hyperlink ref="A13" location="'Fig. 16, Global Regional'!A1" display="Figure 16: Total Global Pipeline by Status (MW)" xr:uid="{00000000-0004-0000-0000-000008000000}"/>
    <hyperlink ref="A14" location="'Fig. 17, Global Forecasts'!A1" display="Figure 17: Global Forecast (MW)" xr:uid="{00000000-0004-0000-0000-000009000000}"/>
    <hyperlink ref="A15" location="'Figs. 20-21, Depth and DTS'!A1" display="Figure 20 &amp; Figure 21: Global Fixed-Bottom Turbine Water Depth (m) and Distance from Shore (km) Trends" xr:uid="{00000000-0004-0000-0000-00000A000000}"/>
    <hyperlink ref="A16" location="'Fig. 22, Global Turbine Trends'!A1" display="Figure 22: Global Offshore Wind Turbine Rating, Hub Height, and Diameter" xr:uid="{00000000-0004-0000-0000-00000B000000}"/>
    <hyperlink ref="A17" location="'Fig. 24, OEM Market Share'!A1" display="Figure 24: Offshore Manufacturers by Market Share for 2018 and Future Disclosed Pipeline" xr:uid="{00000000-0004-0000-0000-00000C000000}"/>
    <hyperlink ref="A18" location="'Fig. 25, Sub. Market Share'!A1" display="Figure 25: Offshore Wind Substructure Technology Trend for 2018 and Future Disclosed Pipline" xr:uid="{00000000-0004-0000-0000-00000D000000}"/>
    <hyperlink ref="A20" location="'Fig. 34, Fixed LCOE Projections'!A1" display="Figure 34: Fixed LCOE Estimates (USD2018/MWh)" xr:uid="{00000000-0004-0000-0000-00000E000000}"/>
    <hyperlink ref="A21" location="'Fig. 36, Turbine CAPEX'!A1" display="Figure 36: Turbine Capital Expenditures ($/kW)" xr:uid="{00000000-0004-0000-0000-00000F000000}"/>
    <hyperlink ref="A22" location="'Fig. 37, Floating LCOE'!A1" display="Figure 37: Floating LCOE Estimates (USD2018/MWh)" xr:uid="{00000000-0004-0000-0000-000010000000}"/>
    <hyperlink ref="A19" location="'Fig. 33, Global Strike Prices'!A1" display="Figure 33: Adjusted Strike Prices From U.S. and European Offshore Wind Auctions" xr:uid="{00000000-0004-0000-0000-000011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15"/>
  <sheetViews>
    <sheetView workbookViewId="0">
      <selection activeCell="C22" sqref="C22"/>
    </sheetView>
  </sheetViews>
  <sheetFormatPr defaultColWidth="11" defaultRowHeight="15.6" x14ac:dyDescent="0.3"/>
  <cols>
    <col min="2" max="2" width="19.19921875" bestFit="1" customWidth="1"/>
    <col min="3" max="6" width="14.5" style="1" customWidth="1"/>
  </cols>
  <sheetData>
    <row r="1" spans="2:7" ht="23.4" x14ac:dyDescent="0.45">
      <c r="B1" s="64" t="s">
        <v>306</v>
      </c>
    </row>
    <row r="2" spans="2:7" ht="16.2" thickBot="1" x14ac:dyDescent="0.35"/>
    <row r="3" spans="2:7" ht="16.2" thickBot="1" x14ac:dyDescent="0.35">
      <c r="B3" s="29" t="s">
        <v>32</v>
      </c>
      <c r="C3" s="26" t="s">
        <v>22</v>
      </c>
      <c r="D3" s="26" t="s">
        <v>23</v>
      </c>
      <c r="E3" s="26" t="s">
        <v>24</v>
      </c>
      <c r="F3" s="26" t="s">
        <v>20</v>
      </c>
      <c r="G3" s="79" t="s">
        <v>141</v>
      </c>
    </row>
    <row r="4" spans="2:7" x14ac:dyDescent="0.3">
      <c r="B4" s="23" t="s">
        <v>25</v>
      </c>
      <c r="C4" s="24">
        <v>4636.63</v>
      </c>
      <c r="D4" s="24">
        <v>18000.929999999898</v>
      </c>
      <c r="E4" s="24">
        <v>30</v>
      </c>
      <c r="F4" s="24">
        <v>0</v>
      </c>
      <c r="G4" s="55">
        <f>SUM(C4:F4)</f>
        <v>22667.559999999899</v>
      </c>
    </row>
    <row r="5" spans="2:7" x14ac:dyDescent="0.3">
      <c r="B5" s="18" t="s">
        <v>19</v>
      </c>
      <c r="C5" s="17">
        <v>4385.3999999999996</v>
      </c>
      <c r="D5" s="17">
        <v>5125.3</v>
      </c>
      <c r="E5" s="17">
        <v>0</v>
      </c>
      <c r="F5" s="17">
        <v>0</v>
      </c>
      <c r="G5" s="53">
        <f t="shared" ref="G5:G11" si="0">SUM(C5:F5)</f>
        <v>9510.7000000000007</v>
      </c>
    </row>
    <row r="6" spans="2:7" x14ac:dyDescent="0.3">
      <c r="B6" s="18" t="s">
        <v>26</v>
      </c>
      <c r="C6" s="17">
        <v>4276.95</v>
      </c>
      <c r="D6" s="17">
        <v>6052.2</v>
      </c>
      <c r="E6" s="17">
        <v>0</v>
      </c>
      <c r="F6" s="17">
        <v>0</v>
      </c>
      <c r="G6" s="53">
        <f t="shared" si="0"/>
        <v>10329.15</v>
      </c>
    </row>
    <row r="7" spans="2:7" x14ac:dyDescent="0.3">
      <c r="B7" s="18" t="s">
        <v>27</v>
      </c>
      <c r="C7" s="17">
        <v>39688.199999999997</v>
      </c>
      <c r="D7" s="17">
        <v>23078.7</v>
      </c>
      <c r="E7" s="17">
        <v>396</v>
      </c>
      <c r="F7" s="17">
        <v>0</v>
      </c>
      <c r="G7" s="53">
        <f t="shared" si="0"/>
        <v>63162.899999999994</v>
      </c>
    </row>
    <row r="8" spans="2:7" x14ac:dyDescent="0.3">
      <c r="B8" s="18" t="s">
        <v>28</v>
      </c>
      <c r="C8" s="17">
        <v>3180.2</v>
      </c>
      <c r="D8" s="17">
        <v>12463</v>
      </c>
      <c r="E8" s="17">
        <v>2042.7</v>
      </c>
      <c r="F8" s="17">
        <v>410</v>
      </c>
      <c r="G8" s="53">
        <f t="shared" si="0"/>
        <v>18095.900000000001</v>
      </c>
    </row>
    <row r="9" spans="2:7" x14ac:dyDescent="0.3">
      <c r="B9" s="18" t="s">
        <v>29</v>
      </c>
      <c r="C9" s="17">
        <v>0</v>
      </c>
      <c r="D9" s="17">
        <v>0</v>
      </c>
      <c r="E9" s="17">
        <v>19151</v>
      </c>
      <c r="F9" s="17">
        <v>0</v>
      </c>
      <c r="G9" s="53">
        <f t="shared" si="0"/>
        <v>19151</v>
      </c>
    </row>
    <row r="10" spans="2:7" x14ac:dyDescent="0.3">
      <c r="B10" s="18" t="s">
        <v>30</v>
      </c>
      <c r="C10" s="17">
        <v>88193.7</v>
      </c>
      <c r="D10" s="17">
        <v>39270.300000000003</v>
      </c>
      <c r="E10" s="17">
        <v>11750</v>
      </c>
      <c r="F10" s="17">
        <v>12821.5</v>
      </c>
      <c r="G10" s="53">
        <f t="shared" si="0"/>
        <v>152035.5</v>
      </c>
    </row>
    <row r="11" spans="2:7" ht="16.2" thickBot="1" x14ac:dyDescent="0.35">
      <c r="B11" s="20" t="s">
        <v>31</v>
      </c>
      <c r="C11" s="21">
        <v>139724.44999999899</v>
      </c>
      <c r="D11" s="21">
        <v>85989.5</v>
      </c>
      <c r="E11" s="21">
        <v>33339.699999999997</v>
      </c>
      <c r="F11" s="21">
        <v>13231.5</v>
      </c>
      <c r="G11" s="54">
        <f t="shared" si="0"/>
        <v>272285.14999999898</v>
      </c>
    </row>
    <row r="14" spans="2:7" x14ac:dyDescent="0.3">
      <c r="B14" s="98" t="s">
        <v>309</v>
      </c>
      <c r="C14" s="99"/>
      <c r="D14" s="99"/>
      <c r="E14" s="99"/>
      <c r="F14" s="99"/>
      <c r="G14" s="98"/>
    </row>
    <row r="15" spans="2:7" x14ac:dyDescent="0.3">
      <c r="B15" s="98" t="s">
        <v>308</v>
      </c>
      <c r="C15" s="99"/>
      <c r="D15" s="99"/>
      <c r="E15" s="99"/>
      <c r="F15" s="99"/>
      <c r="G15" s="9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H52"/>
  <sheetViews>
    <sheetView zoomScaleNormal="100" workbookViewId="0"/>
  </sheetViews>
  <sheetFormatPr defaultColWidth="11" defaultRowHeight="15.6" x14ac:dyDescent="0.3"/>
  <cols>
    <col min="2" max="2" width="22.69921875" style="3" customWidth="1"/>
  </cols>
  <sheetData>
    <row r="1" spans="2:34" ht="23.4" x14ac:dyDescent="0.45">
      <c r="B1" s="60" t="s">
        <v>167</v>
      </c>
    </row>
    <row r="3" spans="2:34" ht="16.2" thickBot="1" x14ac:dyDescent="0.35">
      <c r="B3" s="134" t="s">
        <v>98</v>
      </c>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row>
    <row r="4" spans="2:34" ht="16.2" thickBot="1" x14ac:dyDescent="0.35">
      <c r="B4" s="29" t="s">
        <v>21</v>
      </c>
      <c r="C4" s="26">
        <v>2000</v>
      </c>
      <c r="D4" s="26">
        <v>2001</v>
      </c>
      <c r="E4" s="26">
        <v>2002</v>
      </c>
      <c r="F4" s="26">
        <v>2003</v>
      </c>
      <c r="G4" s="26">
        <v>2004</v>
      </c>
      <c r="H4" s="26">
        <v>2005</v>
      </c>
      <c r="I4" s="26">
        <v>2006</v>
      </c>
      <c r="J4" s="26">
        <v>2007</v>
      </c>
      <c r="K4" s="26">
        <v>2008</v>
      </c>
      <c r="L4" s="26">
        <v>2009</v>
      </c>
      <c r="M4" s="26">
        <v>2010</v>
      </c>
      <c r="N4" s="26">
        <v>2011</v>
      </c>
      <c r="O4" s="26">
        <v>2012</v>
      </c>
      <c r="P4" s="26">
        <v>2013</v>
      </c>
      <c r="Q4" s="26">
        <v>2014</v>
      </c>
      <c r="R4" s="26">
        <v>2015</v>
      </c>
      <c r="S4" s="26">
        <v>2016</v>
      </c>
      <c r="T4" s="26">
        <v>2017</v>
      </c>
      <c r="U4" s="26">
        <v>2018</v>
      </c>
      <c r="V4" s="26">
        <v>2019</v>
      </c>
      <c r="W4" s="26">
        <v>2020</v>
      </c>
      <c r="X4" s="26">
        <v>2021</v>
      </c>
      <c r="Y4" s="26">
        <v>2022</v>
      </c>
      <c r="Z4" s="26">
        <v>2023</v>
      </c>
      <c r="AA4" s="26">
        <v>2024</v>
      </c>
      <c r="AB4" s="26">
        <v>2025</v>
      </c>
      <c r="AC4" s="26">
        <v>2026</v>
      </c>
      <c r="AD4" s="26">
        <v>2027</v>
      </c>
      <c r="AE4" s="26">
        <v>2028</v>
      </c>
      <c r="AF4" s="26">
        <v>2029</v>
      </c>
      <c r="AG4" s="26">
        <v>2030</v>
      </c>
      <c r="AH4" s="59" t="s">
        <v>141</v>
      </c>
    </row>
    <row r="5" spans="2:34" x14ac:dyDescent="0.3">
      <c r="B5" s="23" t="s">
        <v>12</v>
      </c>
      <c r="C5" s="24">
        <v>0</v>
      </c>
      <c r="D5" s="24">
        <v>0</v>
      </c>
      <c r="E5" s="24">
        <v>0</v>
      </c>
      <c r="F5" s="24">
        <v>0</v>
      </c>
      <c r="G5" s="24">
        <v>0</v>
      </c>
      <c r="H5" s="24">
        <v>0</v>
      </c>
      <c r="I5" s="24">
        <v>0</v>
      </c>
      <c r="J5" s="24">
        <v>0</v>
      </c>
      <c r="K5" s="24">
        <v>0</v>
      </c>
      <c r="L5" s="24">
        <v>0</v>
      </c>
      <c r="M5" s="24">
        <v>0</v>
      </c>
      <c r="N5" s="24">
        <v>0</v>
      </c>
      <c r="O5" s="24">
        <v>0</v>
      </c>
      <c r="P5" s="24">
        <v>0.02</v>
      </c>
      <c r="Q5" s="24">
        <v>0</v>
      </c>
      <c r="R5" s="24">
        <v>30</v>
      </c>
      <c r="S5" s="24">
        <v>0</v>
      </c>
      <c r="T5" s="24">
        <v>0</v>
      </c>
      <c r="U5" s="24">
        <v>0</v>
      </c>
      <c r="V5" s="24">
        <v>0</v>
      </c>
      <c r="W5" s="24">
        <v>1105.7</v>
      </c>
      <c r="X5" s="24">
        <v>1218</v>
      </c>
      <c r="Y5" s="24">
        <v>1520</v>
      </c>
      <c r="Z5" s="24">
        <v>1200</v>
      </c>
      <c r="AA5" s="24">
        <v>2000</v>
      </c>
      <c r="AB5" s="24">
        <v>600</v>
      </c>
      <c r="AC5" s="24">
        <v>3100</v>
      </c>
      <c r="AD5" s="24">
        <v>200</v>
      </c>
      <c r="AE5" s="24">
        <v>800</v>
      </c>
      <c r="AF5" s="24">
        <v>0</v>
      </c>
      <c r="AG5" s="24">
        <v>0</v>
      </c>
      <c r="AH5" s="55">
        <v>11773.720000000001</v>
      </c>
    </row>
    <row r="6" spans="2:34" x14ac:dyDescent="0.3">
      <c r="B6" s="18" t="s">
        <v>88</v>
      </c>
      <c r="C6" s="17">
        <v>0</v>
      </c>
      <c r="D6" s="17">
        <v>0</v>
      </c>
      <c r="E6" s="17">
        <v>0</v>
      </c>
      <c r="F6" s="17">
        <v>0</v>
      </c>
      <c r="G6" s="17">
        <v>0</v>
      </c>
      <c r="H6" s="17">
        <v>0</v>
      </c>
      <c r="I6" s="17">
        <v>0</v>
      </c>
      <c r="J6" s="17">
        <v>0</v>
      </c>
      <c r="K6" s="17">
        <v>0</v>
      </c>
      <c r="L6" s="17">
        <v>0</v>
      </c>
      <c r="M6" s="17">
        <v>0</v>
      </c>
      <c r="N6" s="17">
        <v>0</v>
      </c>
      <c r="O6" s="17">
        <v>0</v>
      </c>
      <c r="P6" s="17">
        <v>0</v>
      </c>
      <c r="Q6" s="17">
        <v>0</v>
      </c>
      <c r="R6" s="17">
        <v>0</v>
      </c>
      <c r="S6" s="17">
        <v>0</v>
      </c>
      <c r="T6" s="17">
        <v>0</v>
      </c>
      <c r="U6" s="17">
        <v>0</v>
      </c>
      <c r="V6" s="17">
        <v>0</v>
      </c>
      <c r="W6" s="17">
        <v>0</v>
      </c>
      <c r="X6" s="17">
        <v>0</v>
      </c>
      <c r="Y6" s="17">
        <v>396</v>
      </c>
      <c r="Z6" s="17">
        <v>0</v>
      </c>
      <c r="AA6" s="17">
        <v>180</v>
      </c>
      <c r="AB6" s="17">
        <v>0</v>
      </c>
      <c r="AC6" s="17">
        <v>0</v>
      </c>
      <c r="AD6" s="17">
        <v>0</v>
      </c>
      <c r="AE6" s="17">
        <v>0</v>
      </c>
      <c r="AF6" s="17">
        <v>0</v>
      </c>
      <c r="AG6" s="17">
        <v>0</v>
      </c>
      <c r="AH6" s="53">
        <v>576</v>
      </c>
    </row>
    <row r="7" spans="2:34" x14ac:dyDescent="0.3">
      <c r="B7" s="18" t="s">
        <v>11</v>
      </c>
      <c r="C7" s="17">
        <v>4</v>
      </c>
      <c r="D7" s="17">
        <v>0</v>
      </c>
      <c r="E7" s="17">
        <v>0</v>
      </c>
      <c r="F7" s="17">
        <v>120</v>
      </c>
      <c r="G7" s="17">
        <v>90</v>
      </c>
      <c r="H7" s="17">
        <v>90</v>
      </c>
      <c r="I7" s="17">
        <v>100</v>
      </c>
      <c r="J7" s="17">
        <v>368.4</v>
      </c>
      <c r="K7" s="17">
        <v>262.8</v>
      </c>
      <c r="L7" s="17">
        <v>1120.8</v>
      </c>
      <c r="M7" s="17">
        <v>333.6</v>
      </c>
      <c r="N7" s="17">
        <v>1083.5999999999999</v>
      </c>
      <c r="O7" s="17">
        <v>650.1</v>
      </c>
      <c r="P7" s="17">
        <v>615</v>
      </c>
      <c r="Q7" s="17">
        <v>210</v>
      </c>
      <c r="R7" s="17">
        <v>49.5</v>
      </c>
      <c r="S7" s="17">
        <v>1982.7</v>
      </c>
      <c r="T7" s="17">
        <v>1318.5</v>
      </c>
      <c r="U7" s="17">
        <v>2075.1999999999998</v>
      </c>
      <c r="V7" s="17">
        <v>0</v>
      </c>
      <c r="W7" s="17">
        <v>3196</v>
      </c>
      <c r="X7" s="17">
        <v>448</v>
      </c>
      <c r="Y7" s="17">
        <v>1200</v>
      </c>
      <c r="Z7" s="17">
        <v>2600</v>
      </c>
      <c r="AA7" s="17">
        <v>1500</v>
      </c>
      <c r="AB7" s="17">
        <v>1540</v>
      </c>
      <c r="AC7" s="17">
        <v>2284</v>
      </c>
      <c r="AD7" s="17">
        <v>1500</v>
      </c>
      <c r="AE7" s="17">
        <v>2100</v>
      </c>
      <c r="AF7" s="17">
        <v>2300</v>
      </c>
      <c r="AG7" s="17">
        <v>0</v>
      </c>
      <c r="AH7" s="53">
        <v>29142.2</v>
      </c>
    </row>
    <row r="8" spans="2:34" x14ac:dyDescent="0.3">
      <c r="B8" s="18" t="s">
        <v>16</v>
      </c>
      <c r="C8" s="17">
        <v>0</v>
      </c>
      <c r="D8" s="17">
        <v>0</v>
      </c>
      <c r="E8" s="17">
        <v>0</v>
      </c>
      <c r="F8" s="17">
        <v>0</v>
      </c>
      <c r="G8" s="17">
        <v>0</v>
      </c>
      <c r="H8" s="17">
        <v>0</v>
      </c>
      <c r="I8" s="17">
        <v>0</v>
      </c>
      <c r="J8" s="17">
        <v>15</v>
      </c>
      <c r="K8" s="17">
        <v>15</v>
      </c>
      <c r="L8" s="17">
        <v>0</v>
      </c>
      <c r="M8" s="17">
        <v>2.2999999999999998</v>
      </c>
      <c r="N8" s="17">
        <v>0</v>
      </c>
      <c r="O8" s="17">
        <v>0</v>
      </c>
      <c r="P8" s="17">
        <v>0</v>
      </c>
      <c r="Q8" s="17">
        <v>0</v>
      </c>
      <c r="R8" s="17">
        <v>0</v>
      </c>
      <c r="S8" s="17">
        <v>0</v>
      </c>
      <c r="T8" s="17">
        <v>84.4</v>
      </c>
      <c r="U8" s="17">
        <v>0</v>
      </c>
      <c r="V8" s="17">
        <v>0</v>
      </c>
      <c r="W8" s="17">
        <v>0</v>
      </c>
      <c r="X8" s="17">
        <v>0</v>
      </c>
      <c r="Y8" s="17">
        <v>0</v>
      </c>
      <c r="Z8" s="17">
        <v>0</v>
      </c>
      <c r="AA8" s="17">
        <v>0</v>
      </c>
      <c r="AB8" s="17">
        <v>0</v>
      </c>
      <c r="AC8" s="17">
        <v>0</v>
      </c>
      <c r="AD8" s="17">
        <v>0</v>
      </c>
      <c r="AE8" s="17">
        <v>0</v>
      </c>
      <c r="AF8" s="17">
        <v>0</v>
      </c>
      <c r="AG8" s="17">
        <v>0</v>
      </c>
      <c r="AH8" s="53">
        <v>116.7</v>
      </c>
    </row>
    <row r="9" spans="2:34" x14ac:dyDescent="0.3">
      <c r="B9" s="18" t="s">
        <v>7</v>
      </c>
      <c r="C9" s="17">
        <v>0</v>
      </c>
      <c r="D9" s="17">
        <v>0</v>
      </c>
      <c r="E9" s="17">
        <v>0</v>
      </c>
      <c r="F9" s="17">
        <v>0</v>
      </c>
      <c r="G9" s="17">
        <v>4.5</v>
      </c>
      <c r="H9" s="17">
        <v>0</v>
      </c>
      <c r="I9" s="17">
        <v>2.5</v>
      </c>
      <c r="J9" s="17">
        <v>0</v>
      </c>
      <c r="K9" s="17">
        <v>65</v>
      </c>
      <c r="L9" s="17">
        <v>0</v>
      </c>
      <c r="M9" s="17">
        <v>448.3</v>
      </c>
      <c r="N9" s="17">
        <v>200</v>
      </c>
      <c r="O9" s="17">
        <v>1091.2</v>
      </c>
      <c r="P9" s="17">
        <v>1190</v>
      </c>
      <c r="Q9" s="17">
        <v>288</v>
      </c>
      <c r="R9" s="17">
        <v>1202.0999999999999</v>
      </c>
      <c r="S9" s="17">
        <v>862.7</v>
      </c>
      <c r="T9" s="17">
        <v>781</v>
      </c>
      <c r="U9" s="17">
        <v>1514</v>
      </c>
      <c r="V9" s="17">
        <v>16.8</v>
      </c>
      <c r="W9" s="17">
        <v>247.25</v>
      </c>
      <c r="X9" s="17">
        <v>325</v>
      </c>
      <c r="Y9" s="17">
        <v>596</v>
      </c>
      <c r="Z9" s="17">
        <v>1031.75</v>
      </c>
      <c r="AA9" s="17">
        <v>900</v>
      </c>
      <c r="AB9" s="17">
        <v>870</v>
      </c>
      <c r="AC9" s="17">
        <v>900</v>
      </c>
      <c r="AD9" s="17">
        <v>900</v>
      </c>
      <c r="AE9" s="17">
        <v>740</v>
      </c>
      <c r="AF9" s="17">
        <v>664</v>
      </c>
      <c r="AG9" s="17">
        <v>0</v>
      </c>
      <c r="AH9" s="53">
        <v>14840.1</v>
      </c>
    </row>
    <row r="10" spans="2:34" x14ac:dyDescent="0.3">
      <c r="B10" s="18" t="s">
        <v>6</v>
      </c>
      <c r="C10" s="17">
        <v>49.95</v>
      </c>
      <c r="D10" s="17">
        <v>0</v>
      </c>
      <c r="E10" s="17">
        <v>373.4</v>
      </c>
      <c r="F10" s="17">
        <v>0</v>
      </c>
      <c r="G10" s="17">
        <v>0</v>
      </c>
      <c r="H10" s="17">
        <v>0</v>
      </c>
      <c r="I10" s="17">
        <v>0</v>
      </c>
      <c r="J10" s="17">
        <v>0</v>
      </c>
      <c r="K10" s="17">
        <v>209.33</v>
      </c>
      <c r="L10" s="17">
        <v>238.8</v>
      </c>
      <c r="M10" s="17">
        <v>0</v>
      </c>
      <c r="N10" s="17">
        <v>399.6</v>
      </c>
      <c r="O10" s="17">
        <v>0</v>
      </c>
      <c r="P10" s="17">
        <v>0</v>
      </c>
      <c r="Q10" s="17">
        <v>0</v>
      </c>
      <c r="R10" s="17">
        <v>0</v>
      </c>
      <c r="S10" s="17">
        <v>0</v>
      </c>
      <c r="T10" s="17">
        <v>28</v>
      </c>
      <c r="U10" s="17">
        <v>406.7</v>
      </c>
      <c r="V10" s="17">
        <v>0</v>
      </c>
      <c r="W10" s="17">
        <v>1069</v>
      </c>
      <c r="X10" s="17">
        <v>160</v>
      </c>
      <c r="Y10" s="17">
        <v>320</v>
      </c>
      <c r="Z10" s="17">
        <v>0</v>
      </c>
      <c r="AA10" s="17">
        <v>800</v>
      </c>
      <c r="AB10" s="17">
        <v>0</v>
      </c>
      <c r="AC10" s="17">
        <v>800</v>
      </c>
      <c r="AD10" s="17">
        <v>0</v>
      </c>
      <c r="AE10" s="17">
        <v>800</v>
      </c>
      <c r="AF10" s="17">
        <v>0</v>
      </c>
      <c r="AG10" s="17">
        <v>0</v>
      </c>
      <c r="AH10" s="53">
        <v>5654.78</v>
      </c>
    </row>
    <row r="11" spans="2:34" x14ac:dyDescent="0.3">
      <c r="B11" s="18" t="s">
        <v>89</v>
      </c>
      <c r="C11" s="17">
        <v>0</v>
      </c>
      <c r="D11" s="17">
        <v>0</v>
      </c>
      <c r="E11" s="17">
        <v>0</v>
      </c>
      <c r="F11" s="17">
        <v>25.2</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494.8</v>
      </c>
      <c r="Z11" s="17">
        <v>0</v>
      </c>
      <c r="AA11" s="17">
        <v>330</v>
      </c>
      <c r="AB11" s="17">
        <v>0</v>
      </c>
      <c r="AC11" s="17">
        <v>500</v>
      </c>
      <c r="AD11" s="17">
        <v>0</v>
      </c>
      <c r="AE11" s="17">
        <v>0</v>
      </c>
      <c r="AF11" s="17">
        <v>0</v>
      </c>
      <c r="AG11" s="17">
        <v>0</v>
      </c>
      <c r="AH11" s="53">
        <v>1350</v>
      </c>
    </row>
    <row r="12" spans="2:34" x14ac:dyDescent="0.3">
      <c r="B12" s="18" t="s">
        <v>14</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600</v>
      </c>
      <c r="Z12" s="17">
        <v>1045.5</v>
      </c>
      <c r="AA12" s="17">
        <v>600</v>
      </c>
      <c r="AB12" s="17">
        <v>0</v>
      </c>
      <c r="AC12" s="17">
        <v>0</v>
      </c>
      <c r="AD12" s="17">
        <v>0</v>
      </c>
      <c r="AE12" s="17">
        <v>0</v>
      </c>
      <c r="AF12" s="17">
        <v>0</v>
      </c>
      <c r="AG12" s="17">
        <v>0</v>
      </c>
      <c r="AH12" s="53">
        <v>2245.5</v>
      </c>
    </row>
    <row r="13" spans="2:34" x14ac:dyDescent="0.3">
      <c r="B13" s="18" t="s">
        <v>4</v>
      </c>
      <c r="C13" s="17">
        <v>0</v>
      </c>
      <c r="D13" s="17">
        <v>0</v>
      </c>
      <c r="E13" s="17">
        <v>0</v>
      </c>
      <c r="F13" s="17">
        <v>0</v>
      </c>
      <c r="G13" s="17">
        <v>0</v>
      </c>
      <c r="H13" s="17">
        <v>0</v>
      </c>
      <c r="I13" s="17">
        <v>0</v>
      </c>
      <c r="J13" s="17">
        <v>0</v>
      </c>
      <c r="K13" s="17">
        <v>30</v>
      </c>
      <c r="L13" s="17">
        <v>165</v>
      </c>
      <c r="M13" s="17">
        <v>184.5</v>
      </c>
      <c r="N13" s="17">
        <v>110.7</v>
      </c>
      <c r="O13" s="17">
        <v>0</v>
      </c>
      <c r="P13" s="17">
        <v>222</v>
      </c>
      <c r="Q13" s="17">
        <v>0</v>
      </c>
      <c r="R13" s="17">
        <v>0</v>
      </c>
      <c r="S13" s="17">
        <v>165</v>
      </c>
      <c r="T13" s="17">
        <v>309</v>
      </c>
      <c r="U13" s="17">
        <v>369.6</v>
      </c>
      <c r="V13" s="17">
        <v>706</v>
      </c>
      <c r="W13" s="17">
        <v>0</v>
      </c>
      <c r="X13" s="17">
        <v>0</v>
      </c>
      <c r="Y13" s="17">
        <v>0</v>
      </c>
      <c r="Z13" s="17">
        <v>0</v>
      </c>
      <c r="AA13" s="17">
        <v>1750</v>
      </c>
      <c r="AB13" s="17">
        <v>0</v>
      </c>
      <c r="AC13" s="17">
        <v>0</v>
      </c>
      <c r="AD13" s="17">
        <v>0</v>
      </c>
      <c r="AE13" s="17">
        <v>0</v>
      </c>
      <c r="AF13" s="17">
        <v>0</v>
      </c>
      <c r="AG13" s="17">
        <v>0</v>
      </c>
      <c r="AH13" s="53">
        <v>4011.8</v>
      </c>
    </row>
    <row r="14" spans="2:34" x14ac:dyDescent="0.3">
      <c r="B14" s="18" t="s">
        <v>90</v>
      </c>
      <c r="C14" s="17">
        <v>13.8</v>
      </c>
      <c r="D14" s="17">
        <v>10</v>
      </c>
      <c r="E14" s="17">
        <v>0</v>
      </c>
      <c r="F14" s="17">
        <v>0</v>
      </c>
      <c r="G14" s="17">
        <v>0</v>
      </c>
      <c r="H14" s="17">
        <v>0</v>
      </c>
      <c r="I14" s="17">
        <v>110.4</v>
      </c>
      <c r="J14" s="17">
        <v>0</v>
      </c>
      <c r="K14" s="17">
        <v>0</v>
      </c>
      <c r="L14" s="17">
        <v>30</v>
      </c>
      <c r="M14" s="17">
        <v>0</v>
      </c>
      <c r="N14" s="17">
        <v>1.5E-3</v>
      </c>
      <c r="O14" s="17">
        <v>48</v>
      </c>
      <c r="P14" s="17">
        <v>0</v>
      </c>
      <c r="Q14" s="17">
        <v>0</v>
      </c>
      <c r="R14" s="17">
        <v>0.03</v>
      </c>
      <c r="S14" s="17">
        <v>0</v>
      </c>
      <c r="T14" s="17">
        <v>0</v>
      </c>
      <c r="U14" s="17">
        <v>0</v>
      </c>
      <c r="V14" s="17">
        <v>0</v>
      </c>
      <c r="W14" s="17">
        <v>0</v>
      </c>
      <c r="X14" s="17">
        <v>0</v>
      </c>
      <c r="Y14" s="17">
        <v>0</v>
      </c>
      <c r="Z14" s="17">
        <v>200</v>
      </c>
      <c r="AA14" s="17">
        <v>0</v>
      </c>
      <c r="AB14" s="17">
        <v>0</v>
      </c>
      <c r="AC14" s="17">
        <v>0</v>
      </c>
      <c r="AD14" s="17">
        <v>0</v>
      </c>
      <c r="AE14" s="17">
        <v>0</v>
      </c>
      <c r="AF14" s="17">
        <v>0</v>
      </c>
      <c r="AG14" s="17">
        <v>0</v>
      </c>
      <c r="AH14" s="53">
        <v>412.23149999999998</v>
      </c>
    </row>
    <row r="15" spans="2:34" x14ac:dyDescent="0.3">
      <c r="B15" s="18" t="s">
        <v>8</v>
      </c>
      <c r="C15" s="17">
        <v>18.8</v>
      </c>
      <c r="D15" s="17">
        <v>0</v>
      </c>
      <c r="E15" s="17">
        <v>0</v>
      </c>
      <c r="F15" s="17">
        <v>0</v>
      </c>
      <c r="G15" s="17">
        <v>0</v>
      </c>
      <c r="H15" s="17">
        <v>0</v>
      </c>
      <c r="I15" s="17">
        <v>228</v>
      </c>
      <c r="J15" s="17">
        <v>0</v>
      </c>
      <c r="K15" s="17">
        <v>0</v>
      </c>
      <c r="L15" s="17">
        <v>0</v>
      </c>
      <c r="M15" s="17">
        <v>0</v>
      </c>
      <c r="N15" s="17">
        <v>0</v>
      </c>
      <c r="O15" s="17">
        <v>0</v>
      </c>
      <c r="P15" s="17">
        <v>0</v>
      </c>
      <c r="Q15" s="17">
        <v>129</v>
      </c>
      <c r="R15" s="17">
        <v>744</v>
      </c>
      <c r="S15" s="17">
        <v>0</v>
      </c>
      <c r="T15" s="17">
        <v>0</v>
      </c>
      <c r="U15" s="17">
        <v>0</v>
      </c>
      <c r="V15" s="17">
        <v>731.5</v>
      </c>
      <c r="W15" s="17">
        <v>1154.7</v>
      </c>
      <c r="X15" s="17">
        <v>0</v>
      </c>
      <c r="Y15" s="17">
        <v>1460</v>
      </c>
      <c r="Z15" s="17">
        <v>700</v>
      </c>
      <c r="AA15" s="17">
        <v>1400</v>
      </c>
      <c r="AB15" s="17">
        <v>1600</v>
      </c>
      <c r="AC15" s="17">
        <v>1000</v>
      </c>
      <c r="AD15" s="17">
        <v>1000</v>
      </c>
      <c r="AE15" s="17">
        <v>1000</v>
      </c>
      <c r="AF15" s="17">
        <v>1000</v>
      </c>
      <c r="AG15" s="17">
        <v>0</v>
      </c>
      <c r="AH15" s="53">
        <v>12166</v>
      </c>
    </row>
    <row r="16" spans="2:34" x14ac:dyDescent="0.3">
      <c r="B16" s="18" t="s">
        <v>13</v>
      </c>
      <c r="C16" s="17">
        <v>0</v>
      </c>
      <c r="D16" s="17">
        <v>0</v>
      </c>
      <c r="E16" s="17">
        <v>0</v>
      </c>
      <c r="F16" s="17">
        <v>0</v>
      </c>
      <c r="G16" s="17">
        <v>0</v>
      </c>
      <c r="H16" s="17">
        <v>0</v>
      </c>
      <c r="I16" s="17">
        <v>0</v>
      </c>
      <c r="J16" s="17">
        <v>0.08</v>
      </c>
      <c r="K16" s="17">
        <v>0</v>
      </c>
      <c r="L16" s="17">
        <v>0</v>
      </c>
      <c r="M16" s="17">
        <v>0</v>
      </c>
      <c r="N16" s="17">
        <v>0</v>
      </c>
      <c r="O16" s="17">
        <v>0</v>
      </c>
      <c r="P16" s="17">
        <v>0</v>
      </c>
      <c r="Q16" s="17">
        <v>0</v>
      </c>
      <c r="R16" s="17">
        <v>0</v>
      </c>
      <c r="S16" s="17">
        <v>0</v>
      </c>
      <c r="T16" s="17">
        <v>0</v>
      </c>
      <c r="U16" s="17">
        <v>0</v>
      </c>
      <c r="V16" s="17">
        <v>30</v>
      </c>
      <c r="W16" s="17">
        <v>0</v>
      </c>
      <c r="X16" s="17">
        <v>0</v>
      </c>
      <c r="Y16" s="17">
        <v>0</v>
      </c>
      <c r="Z16" s="17">
        <v>0</v>
      </c>
      <c r="AA16" s="17">
        <v>0</v>
      </c>
      <c r="AB16" s="17">
        <v>0</v>
      </c>
      <c r="AC16" s="17">
        <v>0</v>
      </c>
      <c r="AD16" s="17">
        <v>0</v>
      </c>
      <c r="AE16" s="17">
        <v>0</v>
      </c>
      <c r="AF16" s="17">
        <v>0</v>
      </c>
      <c r="AG16" s="17">
        <v>0</v>
      </c>
      <c r="AH16" s="53">
        <v>30.08</v>
      </c>
    </row>
    <row r="17" spans="2:34" x14ac:dyDescent="0.3">
      <c r="B17" s="18" t="s">
        <v>91</v>
      </c>
      <c r="C17" s="17">
        <v>0</v>
      </c>
      <c r="D17" s="17">
        <v>0</v>
      </c>
      <c r="E17" s="17">
        <v>0</v>
      </c>
      <c r="F17" s="17">
        <v>0</v>
      </c>
      <c r="G17" s="17">
        <v>0</v>
      </c>
      <c r="H17" s="17">
        <v>0</v>
      </c>
      <c r="I17" s="17">
        <v>0</v>
      </c>
      <c r="J17" s="17">
        <v>0</v>
      </c>
      <c r="K17" s="17">
        <v>0</v>
      </c>
      <c r="L17" s="17">
        <v>2.2999999999999998</v>
      </c>
      <c r="M17" s="17">
        <v>0</v>
      </c>
      <c r="N17" s="17">
        <v>1.4999999999999999E-2</v>
      </c>
      <c r="O17" s="17">
        <v>0</v>
      </c>
      <c r="P17" s="17">
        <v>0</v>
      </c>
      <c r="Q17" s="17">
        <v>1E-3</v>
      </c>
      <c r="R17" s="17">
        <v>0</v>
      </c>
      <c r="S17" s="17">
        <v>0</v>
      </c>
      <c r="T17" s="17">
        <v>0</v>
      </c>
      <c r="U17" s="17">
        <v>0</v>
      </c>
      <c r="V17" s="17">
        <v>0</v>
      </c>
      <c r="W17" s="17">
        <v>351</v>
      </c>
      <c r="X17" s="17">
        <v>88</v>
      </c>
      <c r="Y17" s="17">
        <v>0</v>
      </c>
      <c r="Z17" s="17">
        <v>0</v>
      </c>
      <c r="AA17" s="17">
        <v>0</v>
      </c>
      <c r="AB17" s="17">
        <v>0</v>
      </c>
      <c r="AC17" s="17">
        <v>0</v>
      </c>
      <c r="AD17" s="17">
        <v>0</v>
      </c>
      <c r="AE17" s="17">
        <v>0</v>
      </c>
      <c r="AF17" s="17">
        <v>0</v>
      </c>
      <c r="AG17" s="17">
        <v>0</v>
      </c>
      <c r="AH17" s="53">
        <v>441.31599999999997</v>
      </c>
    </row>
    <row r="18" spans="2:34" x14ac:dyDescent="0.3">
      <c r="B18" s="18" t="s">
        <v>92</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5</v>
      </c>
      <c r="V18" s="17">
        <v>0</v>
      </c>
      <c r="W18" s="17">
        <v>2</v>
      </c>
      <c r="X18" s="17">
        <v>33</v>
      </c>
      <c r="Y18" s="17">
        <v>0</v>
      </c>
      <c r="Z18" s="17">
        <v>0</v>
      </c>
      <c r="AA18" s="17">
        <v>0</v>
      </c>
      <c r="AB18" s="17">
        <v>310</v>
      </c>
      <c r="AC18" s="17">
        <v>0</v>
      </c>
      <c r="AD18" s="17">
        <v>0</v>
      </c>
      <c r="AE18" s="17">
        <v>0</v>
      </c>
      <c r="AF18" s="17">
        <v>0</v>
      </c>
      <c r="AG18" s="17">
        <v>0</v>
      </c>
      <c r="AH18" s="53">
        <v>350</v>
      </c>
    </row>
    <row r="19" spans="2:34" x14ac:dyDescent="0.3">
      <c r="B19" s="18" t="s">
        <v>93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2</v>
      </c>
      <c r="U19" s="17">
        <v>0</v>
      </c>
      <c r="V19" s="17">
        <v>0</v>
      </c>
      <c r="W19" s="17">
        <v>1026.5999999999999</v>
      </c>
      <c r="X19" s="17">
        <v>1986</v>
      </c>
      <c r="Y19" s="17">
        <v>0</v>
      </c>
      <c r="Z19" s="17">
        <v>1000</v>
      </c>
      <c r="AA19" s="17">
        <v>0</v>
      </c>
      <c r="AB19" s="17">
        <v>1000</v>
      </c>
      <c r="AC19" s="17">
        <v>500</v>
      </c>
      <c r="AD19" s="17">
        <v>0</v>
      </c>
      <c r="AE19" s="17">
        <v>0</v>
      </c>
      <c r="AF19" s="17">
        <v>0</v>
      </c>
      <c r="AG19" s="17">
        <v>0</v>
      </c>
      <c r="AH19" s="53">
        <v>5514.6</v>
      </c>
    </row>
    <row r="20" spans="2:34" x14ac:dyDescent="0.3">
      <c r="B20" s="18" t="s">
        <v>15</v>
      </c>
      <c r="C20" s="17">
        <v>0</v>
      </c>
      <c r="D20" s="17">
        <v>0</v>
      </c>
      <c r="E20" s="17">
        <v>0</v>
      </c>
      <c r="F20" s="17">
        <v>0</v>
      </c>
      <c r="G20" s="17">
        <v>0</v>
      </c>
      <c r="H20" s="17">
        <v>0</v>
      </c>
      <c r="I20" s="17">
        <v>0</v>
      </c>
      <c r="J20" s="17">
        <v>0</v>
      </c>
      <c r="K20" s="17">
        <v>0</v>
      </c>
      <c r="L20" s="17">
        <v>0</v>
      </c>
      <c r="M20" s="17">
        <v>0</v>
      </c>
      <c r="N20" s="17">
        <v>2</v>
      </c>
      <c r="O20" s="17">
        <v>0</v>
      </c>
      <c r="P20" s="17">
        <v>0</v>
      </c>
      <c r="Q20" s="17">
        <v>0</v>
      </c>
      <c r="R20" s="17">
        <v>0</v>
      </c>
      <c r="S20" s="17">
        <v>0</v>
      </c>
      <c r="T20" s="17">
        <v>0</v>
      </c>
      <c r="U20" s="17">
        <v>0</v>
      </c>
      <c r="V20" s="17">
        <v>25</v>
      </c>
      <c r="W20" s="17">
        <v>0</v>
      </c>
      <c r="X20" s="17">
        <v>0</v>
      </c>
      <c r="Y20" s="17">
        <v>0</v>
      </c>
      <c r="Z20" s="17">
        <v>0</v>
      </c>
      <c r="AA20" s="17">
        <v>0</v>
      </c>
      <c r="AB20" s="17">
        <v>0</v>
      </c>
      <c r="AC20" s="17">
        <v>0</v>
      </c>
      <c r="AD20" s="17">
        <v>0</v>
      </c>
      <c r="AE20" s="17">
        <v>0</v>
      </c>
      <c r="AF20" s="17">
        <v>0</v>
      </c>
      <c r="AG20" s="17">
        <v>0</v>
      </c>
      <c r="AH20" s="53">
        <v>27</v>
      </c>
    </row>
    <row r="21" spans="2:34" x14ac:dyDescent="0.3">
      <c r="B21" s="18" t="s">
        <v>94</v>
      </c>
      <c r="C21" s="17">
        <v>0</v>
      </c>
      <c r="D21" s="17">
        <v>0</v>
      </c>
      <c r="E21" s="17">
        <v>0</v>
      </c>
      <c r="F21" s="17">
        <v>0</v>
      </c>
      <c r="G21" s="17">
        <v>0</v>
      </c>
      <c r="H21" s="17">
        <v>0</v>
      </c>
      <c r="I21" s="17">
        <v>0</v>
      </c>
      <c r="J21" s="17">
        <v>0</v>
      </c>
      <c r="K21" s="17">
        <v>0</v>
      </c>
      <c r="L21" s="17">
        <v>0</v>
      </c>
      <c r="M21" s="17">
        <v>0</v>
      </c>
      <c r="N21" s="17">
        <v>5</v>
      </c>
      <c r="O21" s="17">
        <v>0</v>
      </c>
      <c r="P21" s="17">
        <v>0</v>
      </c>
      <c r="Q21" s="17">
        <v>0</v>
      </c>
      <c r="R21" s="17">
        <v>30</v>
      </c>
      <c r="S21" s="17">
        <v>3</v>
      </c>
      <c r="T21" s="17">
        <v>60</v>
      </c>
      <c r="U21" s="17">
        <v>99.2</v>
      </c>
      <c r="V21" s="17">
        <v>940.75</v>
      </c>
      <c r="W21" s="17">
        <v>860</v>
      </c>
      <c r="X21" s="17">
        <v>505</v>
      </c>
      <c r="Y21" s="17">
        <v>0</v>
      </c>
      <c r="Z21" s="17">
        <v>0</v>
      </c>
      <c r="AA21" s="17">
        <v>0</v>
      </c>
      <c r="AB21" s="17">
        <v>0</v>
      </c>
      <c r="AC21" s="17">
        <v>0</v>
      </c>
      <c r="AD21" s="17">
        <v>1000</v>
      </c>
      <c r="AE21" s="17">
        <v>0</v>
      </c>
      <c r="AF21" s="17">
        <v>0</v>
      </c>
      <c r="AG21" s="17">
        <v>0</v>
      </c>
      <c r="AH21" s="53">
        <v>3502.95</v>
      </c>
    </row>
    <row r="22" spans="2:34" x14ac:dyDescent="0.3">
      <c r="B22" s="18" t="s">
        <v>95</v>
      </c>
      <c r="C22" s="17">
        <v>0</v>
      </c>
      <c r="D22" s="17">
        <v>0</v>
      </c>
      <c r="E22" s="17">
        <v>0</v>
      </c>
      <c r="F22" s="17">
        <v>11.32</v>
      </c>
      <c r="G22" s="17">
        <v>0</v>
      </c>
      <c r="H22" s="17">
        <v>0</v>
      </c>
      <c r="I22" s="17">
        <v>0</v>
      </c>
      <c r="J22" s="17">
        <v>0</v>
      </c>
      <c r="K22" s="17">
        <v>0</v>
      </c>
      <c r="L22" s="17">
        <v>14</v>
      </c>
      <c r="M22" s="17">
        <v>0</v>
      </c>
      <c r="N22" s="17">
        <v>6.0000000000000001E-3</v>
      </c>
      <c r="O22" s="17">
        <v>22.5</v>
      </c>
      <c r="P22" s="17">
        <v>2</v>
      </c>
      <c r="Q22" s="17">
        <v>12</v>
      </c>
      <c r="R22" s="17">
        <v>0</v>
      </c>
      <c r="S22" s="17">
        <v>2</v>
      </c>
      <c r="T22" s="17">
        <v>0</v>
      </c>
      <c r="U22" s="17">
        <v>3</v>
      </c>
      <c r="V22" s="17">
        <v>0</v>
      </c>
      <c r="W22" s="17">
        <v>194.69499999999999</v>
      </c>
      <c r="X22" s="17">
        <v>819.7</v>
      </c>
      <c r="Y22" s="17">
        <v>274.60000000000002</v>
      </c>
      <c r="Z22" s="17">
        <v>0</v>
      </c>
      <c r="AA22" s="17">
        <v>600</v>
      </c>
      <c r="AB22" s="17">
        <v>45</v>
      </c>
      <c r="AC22" s="17">
        <v>200</v>
      </c>
      <c r="AD22" s="17">
        <v>0</v>
      </c>
      <c r="AE22" s="17">
        <v>0</v>
      </c>
      <c r="AF22" s="17">
        <v>0</v>
      </c>
      <c r="AG22" s="17">
        <v>0</v>
      </c>
      <c r="AH22" s="53">
        <v>2200.8209999999999</v>
      </c>
    </row>
    <row r="23" spans="2:34" x14ac:dyDescent="0.3">
      <c r="B23" s="18" t="s">
        <v>5</v>
      </c>
      <c r="C23" s="17">
        <v>0</v>
      </c>
      <c r="D23" s="17">
        <v>0</v>
      </c>
      <c r="E23" s="17">
        <v>0</v>
      </c>
      <c r="F23" s="17">
        <v>0</v>
      </c>
      <c r="G23" s="17">
        <v>0</v>
      </c>
      <c r="H23" s="17">
        <v>0</v>
      </c>
      <c r="I23" s="17">
        <v>0</v>
      </c>
      <c r="J23" s="17">
        <v>1.5</v>
      </c>
      <c r="K23" s="17">
        <v>0</v>
      </c>
      <c r="L23" s="17">
        <v>142.5</v>
      </c>
      <c r="M23" s="17">
        <v>2.5</v>
      </c>
      <c r="N23" s="17">
        <v>207.5</v>
      </c>
      <c r="O23" s="17">
        <v>174.2</v>
      </c>
      <c r="P23" s="17">
        <v>0</v>
      </c>
      <c r="Q23" s="17">
        <v>296</v>
      </c>
      <c r="R23" s="17">
        <v>604.79999999999995</v>
      </c>
      <c r="S23" s="17">
        <v>1751.8</v>
      </c>
      <c r="T23" s="17">
        <v>2768.8</v>
      </c>
      <c r="U23" s="17">
        <v>2853</v>
      </c>
      <c r="V23" s="17">
        <v>5850</v>
      </c>
      <c r="W23" s="17">
        <v>4412.5</v>
      </c>
      <c r="X23" s="17">
        <v>5101</v>
      </c>
      <c r="Y23" s="17">
        <v>3300</v>
      </c>
      <c r="Z23" s="17">
        <v>2952.4</v>
      </c>
      <c r="AA23" s="17">
        <v>10650</v>
      </c>
      <c r="AB23" s="17">
        <v>6250</v>
      </c>
      <c r="AC23" s="17">
        <v>9581</v>
      </c>
      <c r="AD23" s="17">
        <v>8090</v>
      </c>
      <c r="AE23" s="17">
        <v>15300</v>
      </c>
      <c r="AF23" s="17">
        <v>1180</v>
      </c>
      <c r="AG23" s="17">
        <v>2200</v>
      </c>
      <c r="AH23" s="53">
        <v>83669.5</v>
      </c>
    </row>
    <row r="24" spans="2:34" x14ac:dyDescent="0.3">
      <c r="B24" s="18" t="s">
        <v>17</v>
      </c>
      <c r="C24" s="17">
        <v>0</v>
      </c>
      <c r="D24" s="17">
        <v>0</v>
      </c>
      <c r="E24" s="17">
        <v>0</v>
      </c>
      <c r="F24" s="17">
        <v>0</v>
      </c>
      <c r="G24" s="17">
        <v>0</v>
      </c>
      <c r="H24" s="17">
        <v>0</v>
      </c>
      <c r="I24" s="17">
        <v>0</v>
      </c>
      <c r="J24" s="17">
        <v>0</v>
      </c>
      <c r="K24" s="17">
        <v>0</v>
      </c>
      <c r="L24" s="17">
        <v>0</v>
      </c>
      <c r="M24" s="17">
        <v>0</v>
      </c>
      <c r="N24" s="17">
        <v>0</v>
      </c>
      <c r="O24" s="17">
        <v>16</v>
      </c>
      <c r="P24" s="17">
        <v>0</v>
      </c>
      <c r="Q24" s="17">
        <v>83.2</v>
      </c>
      <c r="R24" s="17">
        <v>0</v>
      </c>
      <c r="S24" s="17">
        <v>100</v>
      </c>
      <c r="T24" s="17">
        <v>6</v>
      </c>
      <c r="U24" s="17">
        <v>420</v>
      </c>
      <c r="V24" s="17">
        <v>320</v>
      </c>
      <c r="W24" s="17">
        <v>280</v>
      </c>
      <c r="X24" s="17">
        <v>0</v>
      </c>
      <c r="Y24" s="17">
        <v>0</v>
      </c>
      <c r="Z24" s="17">
        <v>0</v>
      </c>
      <c r="AA24" s="17">
        <v>0</v>
      </c>
      <c r="AB24" s="17">
        <v>0</v>
      </c>
      <c r="AC24" s="17">
        <v>0</v>
      </c>
      <c r="AD24" s="17">
        <v>0</v>
      </c>
      <c r="AE24" s="17">
        <v>0</v>
      </c>
      <c r="AF24" s="17">
        <v>0</v>
      </c>
      <c r="AG24" s="17">
        <v>0</v>
      </c>
      <c r="AH24" s="53">
        <v>1225.2</v>
      </c>
    </row>
    <row r="25" spans="2:34" x14ac:dyDescent="0.3">
      <c r="B25" s="18" t="s">
        <v>96</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8</v>
      </c>
      <c r="T25" s="17">
        <v>0</v>
      </c>
      <c r="U25" s="17">
        <v>0</v>
      </c>
      <c r="V25" s="17">
        <v>120</v>
      </c>
      <c r="W25" s="17">
        <v>3334.2</v>
      </c>
      <c r="X25" s="17">
        <v>0</v>
      </c>
      <c r="Y25" s="17">
        <v>0</v>
      </c>
      <c r="Z25" s="17">
        <v>1180</v>
      </c>
      <c r="AA25" s="17">
        <v>1095</v>
      </c>
      <c r="AB25" s="17">
        <v>552</v>
      </c>
      <c r="AC25" s="17">
        <v>1210</v>
      </c>
      <c r="AD25" s="17">
        <v>700</v>
      </c>
      <c r="AE25" s="17">
        <v>1150</v>
      </c>
      <c r="AF25" s="17">
        <v>0</v>
      </c>
      <c r="AG25" s="17">
        <v>0</v>
      </c>
      <c r="AH25" s="53">
        <v>9349.2000000000007</v>
      </c>
    </row>
    <row r="26" spans="2:34" x14ac:dyDescent="0.3">
      <c r="B26" s="18" t="s">
        <v>97</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1000</v>
      </c>
      <c r="Z26" s="17">
        <v>0</v>
      </c>
      <c r="AA26" s="17">
        <v>600</v>
      </c>
      <c r="AB26" s="17">
        <v>600</v>
      </c>
      <c r="AC26" s="17">
        <v>600</v>
      </c>
      <c r="AD26" s="17">
        <v>600</v>
      </c>
      <c r="AE26" s="17">
        <v>600</v>
      </c>
      <c r="AF26" s="17">
        <v>600</v>
      </c>
      <c r="AG26" s="17">
        <v>0</v>
      </c>
      <c r="AH26" s="53">
        <v>4600</v>
      </c>
    </row>
    <row r="27" spans="2:34" ht="16.2" thickBot="1" x14ac:dyDescent="0.35">
      <c r="B27" s="20" t="s">
        <v>141</v>
      </c>
      <c r="C27" s="45">
        <v>86.55</v>
      </c>
      <c r="D27" s="45">
        <v>10</v>
      </c>
      <c r="E27" s="45">
        <v>373.4</v>
      </c>
      <c r="F27" s="45">
        <v>156.51999999999998</v>
      </c>
      <c r="G27" s="45">
        <v>94.5</v>
      </c>
      <c r="H27" s="45">
        <v>90</v>
      </c>
      <c r="I27" s="45">
        <v>440.9</v>
      </c>
      <c r="J27" s="45">
        <v>384.97999999999996</v>
      </c>
      <c r="K27" s="45">
        <v>582.13</v>
      </c>
      <c r="L27" s="45">
        <v>1713.3999999999999</v>
      </c>
      <c r="M27" s="45">
        <v>971.2</v>
      </c>
      <c r="N27" s="45">
        <v>2008.4225000000001</v>
      </c>
      <c r="O27" s="45">
        <v>2002.0000000000002</v>
      </c>
      <c r="P27" s="45">
        <v>2029.02</v>
      </c>
      <c r="Q27" s="45">
        <v>1018.201</v>
      </c>
      <c r="R27" s="45">
        <v>2660.4300000000003</v>
      </c>
      <c r="S27" s="45">
        <v>4875.2</v>
      </c>
      <c r="T27" s="45">
        <v>5357.7000000000007</v>
      </c>
      <c r="U27" s="45">
        <v>7745.7</v>
      </c>
      <c r="V27" s="45">
        <v>8740.0499999999993</v>
      </c>
      <c r="W27" s="45">
        <v>17233.645</v>
      </c>
      <c r="X27" s="45">
        <v>10683.7</v>
      </c>
      <c r="Y27" s="45">
        <v>11161.400000000001</v>
      </c>
      <c r="Z27" s="45">
        <v>11909.65</v>
      </c>
      <c r="AA27" s="45">
        <v>22405</v>
      </c>
      <c r="AB27" s="45">
        <v>13367</v>
      </c>
      <c r="AC27" s="45">
        <v>20675</v>
      </c>
      <c r="AD27" s="45">
        <v>13990</v>
      </c>
      <c r="AE27" s="45">
        <v>22490</v>
      </c>
      <c r="AF27" s="45">
        <v>5744</v>
      </c>
      <c r="AG27" s="45">
        <v>2200</v>
      </c>
      <c r="AH27" s="54">
        <v>193199.6985</v>
      </c>
    </row>
    <row r="28" spans="2:34" x14ac:dyDescent="0.3">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row>
    <row r="29" spans="2:34" ht="16.2" thickBot="1" x14ac:dyDescent="0.35">
      <c r="B29" s="134" t="s">
        <v>99</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row>
    <row r="30" spans="2:34" ht="16.2" thickBot="1" x14ac:dyDescent="0.35">
      <c r="B30" s="29" t="s">
        <v>21</v>
      </c>
      <c r="C30" s="26">
        <v>2000</v>
      </c>
      <c r="D30" s="26">
        <v>2001</v>
      </c>
      <c r="E30" s="26">
        <v>2002</v>
      </c>
      <c r="F30" s="26">
        <v>2003</v>
      </c>
      <c r="G30" s="26">
        <v>2004</v>
      </c>
      <c r="H30" s="26">
        <v>2005</v>
      </c>
      <c r="I30" s="26">
        <v>2006</v>
      </c>
      <c r="J30" s="26">
        <v>2007</v>
      </c>
      <c r="K30" s="26">
        <v>2008</v>
      </c>
      <c r="L30" s="26">
        <v>2009</v>
      </c>
      <c r="M30" s="26">
        <v>2010</v>
      </c>
      <c r="N30" s="26">
        <v>2011</v>
      </c>
      <c r="O30" s="26">
        <v>2012</v>
      </c>
      <c r="P30" s="26">
        <v>2013</v>
      </c>
      <c r="Q30" s="26">
        <v>2014</v>
      </c>
      <c r="R30" s="26">
        <v>2015</v>
      </c>
      <c r="S30" s="26">
        <v>2016</v>
      </c>
      <c r="T30" s="26">
        <v>2017</v>
      </c>
      <c r="U30" s="26">
        <v>2018</v>
      </c>
      <c r="V30" s="26">
        <v>2019</v>
      </c>
      <c r="W30" s="26">
        <v>2020</v>
      </c>
      <c r="X30" s="26">
        <v>2021</v>
      </c>
      <c r="Y30" s="26">
        <v>2022</v>
      </c>
      <c r="Z30" s="26">
        <v>2023</v>
      </c>
      <c r="AA30" s="26">
        <v>2024</v>
      </c>
      <c r="AB30" s="26">
        <v>2025</v>
      </c>
      <c r="AC30" s="26">
        <v>2026</v>
      </c>
      <c r="AD30" s="26">
        <v>2027</v>
      </c>
      <c r="AE30" s="26">
        <v>2028</v>
      </c>
      <c r="AF30" s="26">
        <v>2029</v>
      </c>
      <c r="AG30" s="26">
        <v>2030</v>
      </c>
      <c r="AH30" s="59" t="s">
        <v>141</v>
      </c>
    </row>
    <row r="31" spans="2:34" x14ac:dyDescent="0.3">
      <c r="B31" s="23" t="s">
        <v>12</v>
      </c>
      <c r="C31" s="24"/>
      <c r="D31" s="24"/>
      <c r="E31" s="24"/>
      <c r="F31" s="24"/>
      <c r="G31" s="24"/>
      <c r="H31" s="24"/>
      <c r="I31" s="24"/>
      <c r="J31" s="24"/>
      <c r="K31" s="24"/>
      <c r="L31" s="24"/>
      <c r="M31" s="24"/>
      <c r="N31" s="24"/>
      <c r="O31" s="24"/>
      <c r="P31" s="24"/>
      <c r="Q31" s="24"/>
      <c r="R31" s="24"/>
      <c r="S31" s="24">
        <v>30</v>
      </c>
      <c r="T31" s="24"/>
      <c r="U31" s="24"/>
      <c r="V31" s="24"/>
      <c r="W31" s="24"/>
      <c r="X31" s="24">
        <v>58</v>
      </c>
      <c r="Y31" s="24">
        <v>778</v>
      </c>
      <c r="Z31" s="31">
        <v>1520</v>
      </c>
      <c r="AA31" s="24">
        <v>800</v>
      </c>
      <c r="AB31" s="24">
        <v>950</v>
      </c>
      <c r="AC31" s="31">
        <v>1550</v>
      </c>
      <c r="AD31" s="31">
        <v>1800</v>
      </c>
      <c r="AE31" s="31">
        <v>1800</v>
      </c>
      <c r="AF31" s="24">
        <v>600</v>
      </c>
      <c r="AG31" s="31">
        <v>1600</v>
      </c>
      <c r="AH31" s="55">
        <v>11486</v>
      </c>
    </row>
    <row r="32" spans="2:34" x14ac:dyDescent="0.3">
      <c r="B32" s="18" t="s">
        <v>11</v>
      </c>
      <c r="C32" s="17">
        <v>4</v>
      </c>
      <c r="D32" s="17"/>
      <c r="E32" s="17"/>
      <c r="F32" s="17">
        <v>60</v>
      </c>
      <c r="G32" s="17">
        <v>60</v>
      </c>
      <c r="H32" s="17">
        <v>90</v>
      </c>
      <c r="I32" s="17">
        <v>90</v>
      </c>
      <c r="J32" s="17">
        <v>100</v>
      </c>
      <c r="K32" s="17"/>
      <c r="L32" s="17">
        <v>284</v>
      </c>
      <c r="M32" s="17">
        <v>653</v>
      </c>
      <c r="N32" s="17">
        <v>184</v>
      </c>
      <c r="O32" s="30">
        <v>1157</v>
      </c>
      <c r="P32" s="17">
        <v>974</v>
      </c>
      <c r="Q32" s="17">
        <v>396</v>
      </c>
      <c r="R32" s="30">
        <v>1055</v>
      </c>
      <c r="S32" s="17"/>
      <c r="T32" s="17">
        <v>730</v>
      </c>
      <c r="U32" s="30">
        <v>2081</v>
      </c>
      <c r="V32" s="30">
        <v>2268</v>
      </c>
      <c r="W32" s="17">
        <v>252</v>
      </c>
      <c r="X32" s="17">
        <v>855</v>
      </c>
      <c r="Y32" s="30">
        <v>2784</v>
      </c>
      <c r="Z32" s="17"/>
      <c r="AA32" s="17">
        <v>230</v>
      </c>
      <c r="AB32" s="30">
        <v>1581</v>
      </c>
      <c r="AC32" s="30">
        <v>2589</v>
      </c>
      <c r="AD32" s="30">
        <v>2764</v>
      </c>
      <c r="AE32" s="30">
        <v>1341</v>
      </c>
      <c r="AF32" s="30">
        <v>1135</v>
      </c>
      <c r="AG32" s="30">
        <v>1004</v>
      </c>
      <c r="AH32" s="53">
        <v>24721</v>
      </c>
    </row>
    <row r="33" spans="2:34" x14ac:dyDescent="0.3">
      <c r="B33" s="18" t="s">
        <v>16</v>
      </c>
      <c r="C33" s="17"/>
      <c r="D33" s="17"/>
      <c r="E33" s="17"/>
      <c r="F33" s="17"/>
      <c r="G33" s="17"/>
      <c r="H33" s="17"/>
      <c r="I33" s="17"/>
      <c r="J33" s="17"/>
      <c r="K33" s="17"/>
      <c r="L33" s="17"/>
      <c r="M33" s="17">
        <v>2</v>
      </c>
      <c r="N33" s="17"/>
      <c r="O33" s="17"/>
      <c r="P33" s="17"/>
      <c r="Q33" s="17"/>
      <c r="R33" s="17"/>
      <c r="S33" s="17"/>
      <c r="T33" s="17">
        <v>40</v>
      </c>
      <c r="U33" s="17"/>
      <c r="V33" s="17"/>
      <c r="W33" s="17"/>
      <c r="X33" s="17"/>
      <c r="Y33" s="17"/>
      <c r="Z33" s="17"/>
      <c r="AA33" s="17"/>
      <c r="AB33" s="17"/>
      <c r="AC33" s="17"/>
      <c r="AD33" s="17"/>
      <c r="AE33" s="17"/>
      <c r="AF33" s="17"/>
      <c r="AG33" s="17"/>
      <c r="AH33" s="53">
        <v>42</v>
      </c>
    </row>
    <row r="34" spans="2:34" x14ac:dyDescent="0.3">
      <c r="B34" s="18" t="s">
        <v>7</v>
      </c>
      <c r="C34" s="17"/>
      <c r="D34" s="17"/>
      <c r="E34" s="17"/>
      <c r="F34" s="17"/>
      <c r="G34" s="17">
        <v>5</v>
      </c>
      <c r="H34" s="17"/>
      <c r="I34" s="17">
        <v>3</v>
      </c>
      <c r="J34" s="17"/>
      <c r="K34" s="17">
        <v>10</v>
      </c>
      <c r="L34" s="17"/>
      <c r="M34" s="17">
        <v>60</v>
      </c>
      <c r="N34" s="17">
        <v>48</v>
      </c>
      <c r="O34" s="17"/>
      <c r="P34" s="17">
        <v>400</v>
      </c>
      <c r="Q34" s="17">
        <v>108</v>
      </c>
      <c r="R34" s="30">
        <v>2647</v>
      </c>
      <c r="S34" s="17"/>
      <c r="T34" s="30">
        <v>2065</v>
      </c>
      <c r="U34" s="17">
        <v>448</v>
      </c>
      <c r="V34" s="30">
        <v>1857</v>
      </c>
      <c r="W34" s="17"/>
      <c r="X34" s="17">
        <v>247</v>
      </c>
      <c r="Y34" s="17">
        <v>811</v>
      </c>
      <c r="Z34" s="17">
        <v>132</v>
      </c>
      <c r="AA34" s="30">
        <v>1010</v>
      </c>
      <c r="AB34" s="17">
        <v>900</v>
      </c>
      <c r="AC34" s="17">
        <v>850</v>
      </c>
      <c r="AD34" s="17">
        <v>850</v>
      </c>
      <c r="AE34" s="17">
        <v>850</v>
      </c>
      <c r="AF34" s="17">
        <v>850</v>
      </c>
      <c r="AG34" s="17">
        <v>850</v>
      </c>
      <c r="AH34" s="53">
        <v>15001</v>
      </c>
    </row>
    <row r="35" spans="2:34" x14ac:dyDescent="0.3">
      <c r="B35" s="18" t="s">
        <v>6</v>
      </c>
      <c r="C35" s="17"/>
      <c r="D35" s="17">
        <v>40</v>
      </c>
      <c r="E35" s="17">
        <v>160</v>
      </c>
      <c r="F35" s="17">
        <v>213</v>
      </c>
      <c r="G35" s="17"/>
      <c r="H35" s="17"/>
      <c r="I35" s="17"/>
      <c r="J35" s="17"/>
      <c r="K35" s="17"/>
      <c r="L35" s="17">
        <v>238</v>
      </c>
      <c r="M35" s="17">
        <v>207</v>
      </c>
      <c r="N35" s="17">
        <v>4</v>
      </c>
      <c r="O35" s="17"/>
      <c r="P35" s="17">
        <v>400</v>
      </c>
      <c r="Q35" s="17"/>
      <c r="R35" s="17"/>
      <c r="S35" s="17"/>
      <c r="T35" s="17"/>
      <c r="U35" s="17">
        <v>28</v>
      </c>
      <c r="V35" s="17">
        <v>407</v>
      </c>
      <c r="W35" s="17">
        <v>344</v>
      </c>
      <c r="X35" s="17">
        <v>605</v>
      </c>
      <c r="Y35" s="17"/>
      <c r="Z35" s="17"/>
      <c r="AA35" s="17"/>
      <c r="AB35" s="17"/>
      <c r="AC35" s="17">
        <v>800</v>
      </c>
      <c r="AD35" s="17"/>
      <c r="AE35" s="17">
        <v>800</v>
      </c>
      <c r="AF35" s="17"/>
      <c r="AG35" s="17">
        <v>800</v>
      </c>
      <c r="AH35" s="53">
        <v>5046</v>
      </c>
    </row>
    <row r="36" spans="2:34" x14ac:dyDescent="0.3">
      <c r="B36" s="18" t="s">
        <v>89</v>
      </c>
      <c r="C36" s="17"/>
      <c r="D36" s="17"/>
      <c r="E36" s="17"/>
      <c r="F36" s="17"/>
      <c r="G36" s="17">
        <v>25</v>
      </c>
      <c r="H36" s="17"/>
      <c r="I36" s="17"/>
      <c r="J36" s="17"/>
      <c r="K36" s="17"/>
      <c r="L36" s="17"/>
      <c r="M36" s="17"/>
      <c r="N36" s="17"/>
      <c r="O36" s="17"/>
      <c r="P36" s="17"/>
      <c r="Q36" s="17"/>
      <c r="R36" s="17"/>
      <c r="S36" s="17"/>
      <c r="T36" s="17"/>
      <c r="U36" s="17"/>
      <c r="V36" s="17"/>
      <c r="W36" s="17"/>
      <c r="X36" s="17"/>
      <c r="Y36" s="17"/>
      <c r="Z36" s="17"/>
      <c r="AA36" s="17"/>
      <c r="AB36" s="17"/>
      <c r="AC36" s="17">
        <v>500</v>
      </c>
      <c r="AD36" s="17"/>
      <c r="AE36" s="17">
        <v>500</v>
      </c>
      <c r="AF36" s="17">
        <v>500</v>
      </c>
      <c r="AG36" s="17">
        <v>500</v>
      </c>
      <c r="AH36" s="53">
        <v>2025</v>
      </c>
    </row>
    <row r="37" spans="2:34" x14ac:dyDescent="0.3">
      <c r="B37" s="18" t="s">
        <v>14</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v>600</v>
      </c>
      <c r="AB37" s="30">
        <v>1050</v>
      </c>
      <c r="AC37" s="17">
        <v>600</v>
      </c>
      <c r="AD37" s="17"/>
      <c r="AE37" s="17">
        <v>500</v>
      </c>
      <c r="AF37" s="17">
        <v>500</v>
      </c>
      <c r="AG37" s="17">
        <v>500</v>
      </c>
      <c r="AH37" s="53">
        <v>3750</v>
      </c>
    </row>
    <row r="38" spans="2:34" x14ac:dyDescent="0.3">
      <c r="B38" s="18" t="s">
        <v>4</v>
      </c>
      <c r="C38" s="17"/>
      <c r="D38" s="17"/>
      <c r="E38" s="17"/>
      <c r="F38" s="17"/>
      <c r="G38" s="17"/>
      <c r="H38" s="17"/>
      <c r="I38" s="17"/>
      <c r="J38" s="17"/>
      <c r="K38" s="17">
        <v>30</v>
      </c>
      <c r="L38" s="17"/>
      <c r="M38" s="17">
        <v>165</v>
      </c>
      <c r="N38" s="17"/>
      <c r="O38" s="17">
        <v>185</v>
      </c>
      <c r="P38" s="17">
        <v>111</v>
      </c>
      <c r="Q38" s="17">
        <v>216</v>
      </c>
      <c r="R38" s="17"/>
      <c r="S38" s="17"/>
      <c r="T38" s="17">
        <v>165</v>
      </c>
      <c r="U38" s="17">
        <v>309</v>
      </c>
      <c r="V38" s="17">
        <v>370</v>
      </c>
      <c r="W38" s="17">
        <v>706</v>
      </c>
      <c r="X38" s="17"/>
      <c r="Y38" s="17"/>
      <c r="Z38" s="17"/>
      <c r="AA38" s="17"/>
      <c r="AB38" s="17"/>
      <c r="AC38" s="17"/>
      <c r="AD38" s="30">
        <v>1500</v>
      </c>
      <c r="AE38" s="17"/>
      <c r="AF38" s="17"/>
      <c r="AG38" s="17"/>
      <c r="AH38" s="53">
        <v>3757</v>
      </c>
    </row>
    <row r="39" spans="2:34" x14ac:dyDescent="0.3">
      <c r="B39" s="18" t="s">
        <v>90</v>
      </c>
      <c r="C39" s="17">
        <v>11</v>
      </c>
      <c r="D39" s="17">
        <v>10</v>
      </c>
      <c r="E39" s="17"/>
      <c r="F39" s="17"/>
      <c r="G39" s="17"/>
      <c r="H39" s="17"/>
      <c r="I39" s="17"/>
      <c r="J39" s="17"/>
      <c r="K39" s="17">
        <v>110</v>
      </c>
      <c r="L39" s="17"/>
      <c r="M39" s="17">
        <v>30</v>
      </c>
      <c r="N39" s="17"/>
      <c r="O39" s="17"/>
      <c r="P39" s="17">
        <v>48</v>
      </c>
      <c r="Q39" s="17"/>
      <c r="R39" s="17"/>
      <c r="S39" s="17"/>
      <c r="T39" s="17"/>
      <c r="U39" s="17"/>
      <c r="V39" s="17"/>
      <c r="W39" s="17"/>
      <c r="X39" s="17"/>
      <c r="Y39" s="17"/>
      <c r="Z39" s="17"/>
      <c r="AA39" s="17"/>
      <c r="AB39" s="17"/>
      <c r="AC39" s="17"/>
      <c r="AD39" s="17"/>
      <c r="AE39" s="17"/>
      <c r="AF39" s="17"/>
      <c r="AG39" s="17"/>
      <c r="AH39" s="53">
        <v>209</v>
      </c>
    </row>
    <row r="40" spans="2:34" x14ac:dyDescent="0.3">
      <c r="B40" s="18" t="s">
        <v>8</v>
      </c>
      <c r="C40" s="17"/>
      <c r="D40" s="17"/>
      <c r="E40" s="17"/>
      <c r="F40" s="17"/>
      <c r="G40" s="17"/>
      <c r="H40" s="17"/>
      <c r="I40" s="17"/>
      <c r="J40" s="17">
        <v>108</v>
      </c>
      <c r="K40" s="17">
        <v>120</v>
      </c>
      <c r="L40" s="17"/>
      <c r="M40" s="17"/>
      <c r="N40" s="17"/>
      <c r="O40" s="17"/>
      <c r="P40" s="17"/>
      <c r="Q40" s="17"/>
      <c r="R40" s="17">
        <v>129</v>
      </c>
      <c r="S40" s="17">
        <v>144</v>
      </c>
      <c r="T40" s="17">
        <v>600</v>
      </c>
      <c r="U40" s="17"/>
      <c r="V40" s="17"/>
      <c r="W40" s="17">
        <v>376</v>
      </c>
      <c r="X40" s="30">
        <v>1510</v>
      </c>
      <c r="Y40" s="17">
        <v>700</v>
      </c>
      <c r="Z40" s="17">
        <v>750</v>
      </c>
      <c r="AA40" s="17">
        <v>750</v>
      </c>
      <c r="AB40" s="17"/>
      <c r="AC40" s="30">
        <v>1400</v>
      </c>
      <c r="AD40" s="17">
        <v>700</v>
      </c>
      <c r="AE40" s="17"/>
      <c r="AF40" s="30">
        <v>2000</v>
      </c>
      <c r="AG40" s="30">
        <v>2000</v>
      </c>
      <c r="AH40" s="53">
        <v>11287</v>
      </c>
    </row>
    <row r="41" spans="2:34" x14ac:dyDescent="0.3">
      <c r="B41" s="18" t="s">
        <v>13</v>
      </c>
      <c r="C41" s="17"/>
      <c r="D41" s="17"/>
      <c r="E41" s="17"/>
      <c r="F41" s="17"/>
      <c r="G41" s="17"/>
      <c r="H41" s="17"/>
      <c r="I41" s="17"/>
      <c r="J41" s="17"/>
      <c r="K41" s="17">
        <v>0</v>
      </c>
      <c r="L41" s="17"/>
      <c r="M41" s="17"/>
      <c r="N41" s="17"/>
      <c r="O41" s="17"/>
      <c r="P41" s="17"/>
      <c r="Q41" s="17"/>
      <c r="R41" s="17"/>
      <c r="S41" s="17"/>
      <c r="T41" s="17"/>
      <c r="U41" s="17"/>
      <c r="V41" s="17"/>
      <c r="W41" s="17">
        <v>30</v>
      </c>
      <c r="X41" s="17"/>
      <c r="Y41" s="17"/>
      <c r="Z41" s="17"/>
      <c r="AA41" s="17"/>
      <c r="AB41" s="17"/>
      <c r="AC41" s="17"/>
      <c r="AD41" s="17"/>
      <c r="AE41" s="17"/>
      <c r="AF41" s="17"/>
      <c r="AG41" s="17"/>
      <c r="AH41" s="53">
        <v>30</v>
      </c>
    </row>
    <row r="42" spans="2:34" x14ac:dyDescent="0.3">
      <c r="B42" s="18" t="s">
        <v>91</v>
      </c>
      <c r="C42" s="17"/>
      <c r="D42" s="17"/>
      <c r="E42" s="17"/>
      <c r="F42" s="17"/>
      <c r="G42" s="17"/>
      <c r="H42" s="17"/>
      <c r="I42" s="17"/>
      <c r="J42" s="17"/>
      <c r="K42" s="17"/>
      <c r="L42" s="17">
        <v>2</v>
      </c>
      <c r="M42" s="17"/>
      <c r="N42" s="17"/>
      <c r="O42" s="17"/>
      <c r="P42" s="17"/>
      <c r="Q42" s="17"/>
      <c r="R42" s="17"/>
      <c r="S42" s="17"/>
      <c r="T42" s="17"/>
      <c r="U42" s="17"/>
      <c r="V42" s="17">
        <v>4</v>
      </c>
      <c r="W42" s="17"/>
      <c r="X42" s="17"/>
      <c r="Y42" s="17">
        <v>88</v>
      </c>
      <c r="Z42" s="17"/>
      <c r="AA42" s="17"/>
      <c r="AB42" s="17">
        <v>50</v>
      </c>
      <c r="AC42" s="17">
        <v>50</v>
      </c>
      <c r="AD42" s="17"/>
      <c r="AE42" s="17"/>
      <c r="AF42" s="17"/>
      <c r="AG42" s="17"/>
      <c r="AH42" s="53">
        <v>194</v>
      </c>
    </row>
    <row r="43" spans="2:34" x14ac:dyDescent="0.3">
      <c r="B43" s="18" t="s">
        <v>92</v>
      </c>
      <c r="C43" s="17"/>
      <c r="D43" s="17"/>
      <c r="E43" s="17"/>
      <c r="F43" s="17"/>
      <c r="G43" s="17"/>
      <c r="H43" s="17"/>
      <c r="I43" s="17"/>
      <c r="J43" s="17"/>
      <c r="K43" s="17"/>
      <c r="L43" s="17"/>
      <c r="M43" s="17"/>
      <c r="N43" s="17"/>
      <c r="O43" s="17"/>
      <c r="P43" s="17"/>
      <c r="Q43" s="17"/>
      <c r="R43" s="17"/>
      <c r="S43" s="17"/>
      <c r="T43" s="17"/>
      <c r="U43" s="17">
        <v>5</v>
      </c>
      <c r="V43" s="17"/>
      <c r="W43" s="17"/>
      <c r="X43" s="17"/>
      <c r="Y43" s="17"/>
      <c r="Z43" s="17"/>
      <c r="AA43" s="17"/>
      <c r="AB43" s="17"/>
      <c r="AC43" s="17"/>
      <c r="AD43" s="17"/>
      <c r="AE43" s="17"/>
      <c r="AF43" s="17"/>
      <c r="AG43" s="17"/>
      <c r="AH43" s="53">
        <v>5</v>
      </c>
    </row>
    <row r="44" spans="2:34" x14ac:dyDescent="0.3">
      <c r="B44" s="18" t="s">
        <v>93</v>
      </c>
      <c r="C44" s="17"/>
      <c r="D44" s="17"/>
      <c r="E44" s="17"/>
      <c r="F44" s="17"/>
      <c r="G44" s="17"/>
      <c r="H44" s="17"/>
      <c r="I44" s="17"/>
      <c r="J44" s="17"/>
      <c r="K44" s="17"/>
      <c r="L44" s="17"/>
      <c r="M44" s="17"/>
      <c r="N44" s="17"/>
      <c r="O44" s="17"/>
      <c r="P44" s="17"/>
      <c r="Q44" s="17"/>
      <c r="R44" s="17"/>
      <c r="S44" s="17"/>
      <c r="T44" s="17"/>
      <c r="U44" s="17">
        <v>2</v>
      </c>
      <c r="V44" s="17"/>
      <c r="W44" s="17"/>
      <c r="X44" s="17">
        <v>577</v>
      </c>
      <c r="Y44" s="17">
        <v>498</v>
      </c>
      <c r="Z44" s="30">
        <v>1446</v>
      </c>
      <c r="AA44" s="17">
        <v>500</v>
      </c>
      <c r="AB44" s="17">
        <v>500</v>
      </c>
      <c r="AC44" s="17">
        <v>500</v>
      </c>
      <c r="AD44" s="17">
        <v>500</v>
      </c>
      <c r="AE44" s="17">
        <v>500</v>
      </c>
      <c r="AF44" s="17">
        <v>500</v>
      </c>
      <c r="AG44" s="17">
        <v>500</v>
      </c>
      <c r="AH44" s="53">
        <v>6023</v>
      </c>
    </row>
    <row r="45" spans="2:34" x14ac:dyDescent="0.3">
      <c r="B45" s="18" t="s">
        <v>15</v>
      </c>
      <c r="C45" s="17"/>
      <c r="D45" s="17"/>
      <c r="E45" s="17"/>
      <c r="F45" s="17"/>
      <c r="G45" s="17"/>
      <c r="H45" s="17"/>
      <c r="I45" s="17"/>
      <c r="J45" s="17"/>
      <c r="K45" s="17"/>
      <c r="L45" s="17"/>
      <c r="M45" s="17"/>
      <c r="N45" s="17"/>
      <c r="O45" s="17">
        <v>2</v>
      </c>
      <c r="P45" s="17"/>
      <c r="Q45" s="17"/>
      <c r="R45" s="17"/>
      <c r="S45" s="17"/>
      <c r="T45" s="17"/>
      <c r="U45" s="17"/>
      <c r="V45" s="17">
        <v>25</v>
      </c>
      <c r="W45" s="17"/>
      <c r="X45" s="17"/>
      <c r="Y45" s="17"/>
      <c r="Z45" s="17"/>
      <c r="AA45" s="17"/>
      <c r="AB45" s="17"/>
      <c r="AC45" s="17"/>
      <c r="AD45" s="17"/>
      <c r="AE45" s="17"/>
      <c r="AF45" s="17"/>
      <c r="AG45" s="17"/>
      <c r="AH45" s="53">
        <v>27</v>
      </c>
    </row>
    <row r="46" spans="2:34" x14ac:dyDescent="0.3">
      <c r="B46" s="18" t="s">
        <v>94</v>
      </c>
      <c r="C46" s="17"/>
      <c r="D46" s="17"/>
      <c r="E46" s="17"/>
      <c r="F46" s="17"/>
      <c r="G46" s="17"/>
      <c r="H46" s="17"/>
      <c r="I46" s="17"/>
      <c r="J46" s="17"/>
      <c r="K46" s="17"/>
      <c r="L46" s="17"/>
      <c r="M46" s="17"/>
      <c r="N46" s="17"/>
      <c r="O46" s="17">
        <v>5</v>
      </c>
      <c r="P46" s="17"/>
      <c r="Q46" s="17"/>
      <c r="R46" s="17"/>
      <c r="S46" s="17"/>
      <c r="T46" s="17">
        <v>33</v>
      </c>
      <c r="U46" s="17"/>
      <c r="V46" s="17">
        <v>60</v>
      </c>
      <c r="W46" s="17"/>
      <c r="X46" s="17"/>
      <c r="Y46" s="17">
        <v>371</v>
      </c>
      <c r="Z46" s="17">
        <v>568</v>
      </c>
      <c r="AA46" s="17">
        <v>604</v>
      </c>
      <c r="AB46" s="17">
        <v>668</v>
      </c>
      <c r="AC46" s="17">
        <v>891</v>
      </c>
      <c r="AD46" s="30">
        <v>1114</v>
      </c>
      <c r="AE46" s="30">
        <v>1196</v>
      </c>
      <c r="AF46" s="30">
        <v>1595</v>
      </c>
      <c r="AG46" s="30">
        <v>1994</v>
      </c>
      <c r="AH46" s="53">
        <v>9099</v>
      </c>
    </row>
    <row r="47" spans="2:34" x14ac:dyDescent="0.3">
      <c r="B47" s="18" t="s">
        <v>95</v>
      </c>
      <c r="C47" s="17"/>
      <c r="D47" s="17"/>
      <c r="E47" s="17"/>
      <c r="F47" s="17"/>
      <c r="G47" s="17">
        <v>1</v>
      </c>
      <c r="H47" s="17"/>
      <c r="I47" s="17"/>
      <c r="J47" s="17"/>
      <c r="K47" s="17"/>
      <c r="L47" s="17"/>
      <c r="M47" s="17">
        <v>14</v>
      </c>
      <c r="N47" s="17">
        <v>0</v>
      </c>
      <c r="O47" s="17"/>
      <c r="P47" s="17">
        <v>24</v>
      </c>
      <c r="Q47" s="17"/>
      <c r="R47" s="17"/>
      <c r="S47" s="17">
        <v>5</v>
      </c>
      <c r="T47" s="17">
        <v>3</v>
      </c>
      <c r="U47" s="17">
        <v>3</v>
      </c>
      <c r="V47" s="17"/>
      <c r="W47" s="17">
        <v>82</v>
      </c>
      <c r="X47" s="17"/>
      <c r="Y47" s="17">
        <v>514</v>
      </c>
      <c r="Z47" s="17">
        <v>400</v>
      </c>
      <c r="AA47" s="30">
        <v>1655</v>
      </c>
      <c r="AB47" s="30">
        <v>1780</v>
      </c>
      <c r="AC47" s="17">
        <v>727</v>
      </c>
      <c r="AD47" s="17">
        <v>610</v>
      </c>
      <c r="AE47" s="17"/>
      <c r="AF47" s="17"/>
      <c r="AG47" s="17"/>
      <c r="AH47" s="53">
        <v>5818</v>
      </c>
    </row>
    <row r="48" spans="2:34" x14ac:dyDescent="0.3">
      <c r="B48" s="18" t="s">
        <v>5</v>
      </c>
      <c r="C48" s="17"/>
      <c r="D48" s="17"/>
      <c r="E48" s="17"/>
      <c r="F48" s="17"/>
      <c r="G48" s="17"/>
      <c r="H48" s="17"/>
      <c r="I48" s="17"/>
      <c r="J48" s="17">
        <v>2</v>
      </c>
      <c r="K48" s="17"/>
      <c r="L48" s="17"/>
      <c r="M48" s="17">
        <v>143</v>
      </c>
      <c r="N48" s="17">
        <v>99</v>
      </c>
      <c r="O48" s="17">
        <v>83</v>
      </c>
      <c r="P48" s="17">
        <v>122</v>
      </c>
      <c r="Q48" s="17">
        <v>133</v>
      </c>
      <c r="R48" s="17">
        <v>522</v>
      </c>
      <c r="S48" s="17">
        <v>641</v>
      </c>
      <c r="T48" s="30">
        <v>1090</v>
      </c>
      <c r="U48" s="30">
        <v>1906</v>
      </c>
      <c r="V48" s="30">
        <v>3473</v>
      </c>
      <c r="W48" s="30">
        <v>3017</v>
      </c>
      <c r="X48" s="30">
        <v>3130</v>
      </c>
      <c r="Y48" s="30">
        <v>3228</v>
      </c>
      <c r="Z48" s="30">
        <v>3000</v>
      </c>
      <c r="AA48" s="30">
        <v>2850</v>
      </c>
      <c r="AB48" s="30">
        <v>3000</v>
      </c>
      <c r="AC48" s="30">
        <v>3000</v>
      </c>
      <c r="AD48" s="30">
        <v>3000</v>
      </c>
      <c r="AE48" s="30">
        <v>3000</v>
      </c>
      <c r="AF48" s="30">
        <v>3000</v>
      </c>
      <c r="AG48" s="30">
        <v>3000</v>
      </c>
      <c r="AH48" s="53">
        <v>41439</v>
      </c>
    </row>
    <row r="49" spans="2:34" x14ac:dyDescent="0.3">
      <c r="B49" s="18" t="s">
        <v>96</v>
      </c>
      <c r="C49" s="17"/>
      <c r="D49" s="17"/>
      <c r="E49" s="17"/>
      <c r="F49" s="17"/>
      <c r="G49" s="17"/>
      <c r="H49" s="17"/>
      <c r="I49" s="17"/>
      <c r="J49" s="17"/>
      <c r="K49" s="17"/>
      <c r="L49" s="17"/>
      <c r="M49" s="17"/>
      <c r="N49" s="17"/>
      <c r="O49" s="17"/>
      <c r="P49" s="17"/>
      <c r="Q49" s="17"/>
      <c r="R49" s="17"/>
      <c r="S49" s="17">
        <v>8</v>
      </c>
      <c r="T49" s="17"/>
      <c r="U49" s="17"/>
      <c r="V49" s="17"/>
      <c r="W49" s="17">
        <v>967</v>
      </c>
      <c r="X49" s="30">
        <v>1698</v>
      </c>
      <c r="Y49" s="17"/>
      <c r="Z49" s="17">
        <v>452</v>
      </c>
      <c r="AA49" s="17">
        <v>648</v>
      </c>
      <c r="AB49" s="30">
        <v>1964</v>
      </c>
      <c r="AC49" s="17">
        <v>500</v>
      </c>
      <c r="AD49" s="17">
        <v>500</v>
      </c>
      <c r="AE49" s="17">
        <v>500</v>
      </c>
      <c r="AF49" s="17">
        <v>500</v>
      </c>
      <c r="AG49" s="17">
        <v>500</v>
      </c>
      <c r="AH49" s="53">
        <v>8237</v>
      </c>
    </row>
    <row r="50" spans="2:34" x14ac:dyDescent="0.3">
      <c r="B50" s="18" t="s">
        <v>97</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v>500</v>
      </c>
      <c r="AC50" s="30">
        <v>1000</v>
      </c>
      <c r="AD50" s="30">
        <v>1000</v>
      </c>
      <c r="AE50" s="30">
        <v>1000</v>
      </c>
      <c r="AF50" s="30">
        <v>1000</v>
      </c>
      <c r="AG50" s="30">
        <v>1000</v>
      </c>
      <c r="AH50" s="53">
        <v>5500</v>
      </c>
    </row>
    <row r="51" spans="2:34" ht="16.2" thickBot="1" x14ac:dyDescent="0.35">
      <c r="B51" s="20" t="s">
        <v>141</v>
      </c>
      <c r="C51" s="45">
        <v>15</v>
      </c>
      <c r="D51" s="45">
        <v>50</v>
      </c>
      <c r="E51" s="45">
        <v>160</v>
      </c>
      <c r="F51" s="45">
        <v>273</v>
      </c>
      <c r="G51" s="45">
        <v>91</v>
      </c>
      <c r="H51" s="45">
        <v>90</v>
      </c>
      <c r="I51" s="45">
        <v>93</v>
      </c>
      <c r="J51" s="45">
        <v>210</v>
      </c>
      <c r="K51" s="45">
        <v>270</v>
      </c>
      <c r="L51" s="45">
        <v>524</v>
      </c>
      <c r="M51" s="45">
        <v>1274</v>
      </c>
      <c r="N51" s="45">
        <v>335</v>
      </c>
      <c r="O51" s="45">
        <v>1432</v>
      </c>
      <c r="P51" s="45">
        <v>2079</v>
      </c>
      <c r="Q51" s="45">
        <v>853</v>
      </c>
      <c r="R51" s="45">
        <v>4353</v>
      </c>
      <c r="S51" s="45">
        <v>828</v>
      </c>
      <c r="T51" s="45">
        <v>4726</v>
      </c>
      <c r="U51" s="45">
        <v>4782</v>
      </c>
      <c r="V51" s="45">
        <v>8464</v>
      </c>
      <c r="W51" s="45">
        <v>5774</v>
      </c>
      <c r="X51" s="45">
        <v>8680</v>
      </c>
      <c r="Y51" s="45">
        <v>9772</v>
      </c>
      <c r="Z51" s="45">
        <v>8268</v>
      </c>
      <c r="AA51" s="45">
        <v>9647</v>
      </c>
      <c r="AB51" s="45">
        <v>12943</v>
      </c>
      <c r="AC51" s="45">
        <v>14957</v>
      </c>
      <c r="AD51" s="45">
        <v>14338</v>
      </c>
      <c r="AE51" s="45">
        <v>11987</v>
      </c>
      <c r="AF51" s="45">
        <v>12180</v>
      </c>
      <c r="AG51" s="84">
        <v>14248</v>
      </c>
      <c r="AH51" s="54">
        <v>153696</v>
      </c>
    </row>
    <row r="52" spans="2:34" x14ac:dyDescent="0.3">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sheetData>
  <mergeCells count="2">
    <mergeCell ref="B3:AG3"/>
    <mergeCell ref="B29:AG2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30"/>
  <sheetViews>
    <sheetView workbookViewId="0"/>
  </sheetViews>
  <sheetFormatPr defaultColWidth="11" defaultRowHeight="15.6" x14ac:dyDescent="0.3"/>
  <cols>
    <col min="2" max="2" width="15.296875" customWidth="1"/>
    <col min="3" max="8" width="11.296875" customWidth="1"/>
  </cols>
  <sheetData>
    <row r="1" spans="2:8" ht="23.4" x14ac:dyDescent="0.45">
      <c r="B1" s="64" t="s">
        <v>168</v>
      </c>
    </row>
    <row r="2" spans="2:8" ht="16.2" thickBot="1" x14ac:dyDescent="0.35"/>
    <row r="3" spans="2:8" s="2" customFormat="1" ht="47.4" thickBot="1" x14ac:dyDescent="0.35">
      <c r="B3" s="14" t="s">
        <v>3</v>
      </c>
      <c r="C3" s="15" t="s">
        <v>113</v>
      </c>
      <c r="D3" s="15" t="s">
        <v>115</v>
      </c>
      <c r="E3" s="15" t="s">
        <v>116</v>
      </c>
      <c r="F3" s="15" t="s">
        <v>114</v>
      </c>
      <c r="G3" s="15" t="s">
        <v>117</v>
      </c>
      <c r="H3" s="16" t="s">
        <v>118</v>
      </c>
    </row>
    <row r="4" spans="2:8" x14ac:dyDescent="0.3">
      <c r="B4" s="11">
        <v>2001</v>
      </c>
      <c r="C4" s="36">
        <v>6</v>
      </c>
      <c r="D4" s="36">
        <v>6</v>
      </c>
      <c r="E4" s="36">
        <v>6</v>
      </c>
      <c r="F4" s="36">
        <v>4</v>
      </c>
      <c r="G4" s="36">
        <v>4</v>
      </c>
      <c r="H4" s="37">
        <v>4</v>
      </c>
    </row>
    <row r="5" spans="2:8" x14ac:dyDescent="0.3">
      <c r="B5" s="6">
        <v>2002</v>
      </c>
      <c r="C5" s="32">
        <v>11</v>
      </c>
      <c r="D5" s="32">
        <v>11</v>
      </c>
      <c r="E5" s="32">
        <v>11</v>
      </c>
      <c r="F5" s="32">
        <v>17</v>
      </c>
      <c r="G5" s="32">
        <v>17</v>
      </c>
      <c r="H5" s="33">
        <v>17</v>
      </c>
    </row>
    <row r="6" spans="2:8" x14ac:dyDescent="0.3">
      <c r="B6" s="6">
        <v>2003</v>
      </c>
      <c r="C6" s="32">
        <v>9.4878048780487791</v>
      </c>
      <c r="D6" s="32">
        <v>9</v>
      </c>
      <c r="E6" s="32">
        <v>13</v>
      </c>
      <c r="F6" s="32">
        <v>9.1463414634146307</v>
      </c>
      <c r="G6" s="32">
        <v>3</v>
      </c>
      <c r="H6" s="33">
        <v>10</v>
      </c>
    </row>
    <row r="7" spans="2:8" x14ac:dyDescent="0.3">
      <c r="B7" s="6">
        <v>2004</v>
      </c>
      <c r="C7" s="32">
        <v>11.4084507042253</v>
      </c>
      <c r="D7" s="32">
        <v>10</v>
      </c>
      <c r="E7" s="32">
        <v>12</v>
      </c>
      <c r="F7" s="32">
        <v>9.5915492957746409</v>
      </c>
      <c r="G7" s="32">
        <v>9</v>
      </c>
      <c r="H7" s="33">
        <v>11</v>
      </c>
    </row>
    <row r="8" spans="2:8" x14ac:dyDescent="0.3">
      <c r="B8" s="6">
        <v>2005</v>
      </c>
      <c r="C8" s="32">
        <v>4.5</v>
      </c>
      <c r="D8" s="32">
        <v>4.5</v>
      </c>
      <c r="E8" s="32">
        <v>4.5</v>
      </c>
      <c r="F8" s="32">
        <v>9</v>
      </c>
      <c r="G8" s="32">
        <v>9</v>
      </c>
      <c r="H8" s="33">
        <v>9</v>
      </c>
    </row>
    <row r="9" spans="2:8" x14ac:dyDescent="0.3">
      <c r="B9" s="6">
        <v>2006</v>
      </c>
      <c r="C9" s="32">
        <v>16</v>
      </c>
      <c r="D9" s="32">
        <v>16</v>
      </c>
      <c r="E9" s="32">
        <v>16</v>
      </c>
      <c r="F9" s="32">
        <v>12</v>
      </c>
      <c r="G9" s="32">
        <v>12</v>
      </c>
      <c r="H9" s="33">
        <v>12</v>
      </c>
    </row>
    <row r="10" spans="2:8" x14ac:dyDescent="0.3">
      <c r="B10" s="6">
        <v>2007</v>
      </c>
      <c r="C10" s="32">
        <v>15.4725274725274</v>
      </c>
      <c r="D10" s="32">
        <v>13</v>
      </c>
      <c r="E10" s="32">
        <v>18</v>
      </c>
      <c r="F10" s="32">
        <v>10.9780219780219</v>
      </c>
      <c r="G10" s="32">
        <v>9</v>
      </c>
      <c r="H10" s="33">
        <v>13</v>
      </c>
    </row>
    <row r="11" spans="2:8" x14ac:dyDescent="0.3">
      <c r="B11" s="6">
        <v>2008</v>
      </c>
      <c r="C11" s="32">
        <v>24</v>
      </c>
      <c r="D11" s="32">
        <v>24</v>
      </c>
      <c r="E11" s="32">
        <v>24</v>
      </c>
      <c r="F11" s="32">
        <v>26</v>
      </c>
      <c r="G11" s="32">
        <v>26</v>
      </c>
      <c r="H11" s="33">
        <v>26</v>
      </c>
    </row>
    <row r="12" spans="2:8" x14ac:dyDescent="0.3">
      <c r="B12" s="6">
        <v>2009</v>
      </c>
      <c r="C12" s="32">
        <v>11.219677996422099</v>
      </c>
      <c r="D12" s="32">
        <v>7.9</v>
      </c>
      <c r="E12" s="32">
        <v>20</v>
      </c>
      <c r="F12" s="32">
        <v>9.1395348837209305</v>
      </c>
      <c r="G12" s="32">
        <v>6</v>
      </c>
      <c r="H12" s="33">
        <v>27</v>
      </c>
    </row>
    <row r="13" spans="2:8" x14ac:dyDescent="0.3">
      <c r="B13" s="6">
        <v>2010</v>
      </c>
      <c r="C13" s="32">
        <v>18.212307102463299</v>
      </c>
      <c r="D13" s="32">
        <v>9.4</v>
      </c>
      <c r="E13" s="32">
        <v>30</v>
      </c>
      <c r="F13" s="32">
        <v>24.483465925428899</v>
      </c>
      <c r="G13" s="32">
        <v>8</v>
      </c>
      <c r="H13" s="33">
        <v>55</v>
      </c>
    </row>
    <row r="14" spans="2:8" x14ac:dyDescent="0.3">
      <c r="B14" s="6">
        <v>2011</v>
      </c>
      <c r="C14" s="32">
        <v>22.166882276843399</v>
      </c>
      <c r="D14" s="32">
        <v>19</v>
      </c>
      <c r="E14" s="32">
        <v>23</v>
      </c>
      <c r="F14" s="32">
        <v>18.583441138421701</v>
      </c>
      <c r="G14" s="32">
        <v>17</v>
      </c>
      <c r="H14" s="33">
        <v>19</v>
      </c>
    </row>
    <row r="15" spans="2:8" x14ac:dyDescent="0.3">
      <c r="B15" s="6">
        <v>2012</v>
      </c>
      <c r="C15" s="32">
        <v>23.517067912324801</v>
      </c>
      <c r="D15" s="32">
        <v>20</v>
      </c>
      <c r="E15" s="32">
        <v>30</v>
      </c>
      <c r="F15" s="32">
        <v>21.149838303988499</v>
      </c>
      <c r="G15" s="32">
        <v>12</v>
      </c>
      <c r="H15" s="33">
        <v>28</v>
      </c>
    </row>
    <row r="16" spans="2:8" x14ac:dyDescent="0.3">
      <c r="B16" s="6">
        <v>2013</v>
      </c>
      <c r="C16" s="32">
        <v>29.0724588660207</v>
      </c>
      <c r="D16" s="32">
        <v>11.9</v>
      </c>
      <c r="E16" s="32">
        <v>41</v>
      </c>
      <c r="F16" s="32">
        <v>43.137533681132801</v>
      </c>
      <c r="G16" s="32">
        <v>6</v>
      </c>
      <c r="H16" s="33">
        <v>111</v>
      </c>
    </row>
    <row r="17" spans="2:8" x14ac:dyDescent="0.3">
      <c r="B17" s="6">
        <v>2014</v>
      </c>
      <c r="C17" s="32">
        <v>21.908835904628301</v>
      </c>
      <c r="D17" s="32">
        <v>21</v>
      </c>
      <c r="E17" s="32">
        <v>23</v>
      </c>
      <c r="F17" s="32">
        <v>28.179523141654901</v>
      </c>
      <c r="G17" s="32">
        <v>20</v>
      </c>
      <c r="H17" s="33">
        <v>42</v>
      </c>
    </row>
    <row r="18" spans="2:8" x14ac:dyDescent="0.3">
      <c r="B18" s="6">
        <v>2015</v>
      </c>
      <c r="C18" s="32">
        <v>28.383130645405402</v>
      </c>
      <c r="D18" s="32">
        <v>9.5</v>
      </c>
      <c r="E18" s="32">
        <v>42</v>
      </c>
      <c r="F18" s="32">
        <v>44.907251349851101</v>
      </c>
      <c r="G18" s="32">
        <v>9</v>
      </c>
      <c r="H18" s="33">
        <v>109</v>
      </c>
    </row>
    <row r="19" spans="2:8" x14ac:dyDescent="0.3">
      <c r="B19" s="6">
        <v>2016</v>
      </c>
      <c r="C19" s="32">
        <v>12.307692307692299</v>
      </c>
      <c r="D19" s="32">
        <v>7.6</v>
      </c>
      <c r="E19" s="32">
        <v>28</v>
      </c>
      <c r="F19" s="32">
        <v>11.076923076923</v>
      </c>
      <c r="G19" s="32">
        <v>6</v>
      </c>
      <c r="H19" s="33">
        <v>28</v>
      </c>
    </row>
    <row r="20" spans="2:8" x14ac:dyDescent="0.3">
      <c r="B20" s="6">
        <v>2017</v>
      </c>
      <c r="C20" s="32">
        <v>29.323981207770199</v>
      </c>
      <c r="D20" s="32">
        <v>5.4</v>
      </c>
      <c r="E20" s="32">
        <v>41</v>
      </c>
      <c r="F20" s="32">
        <v>53.003563133445901</v>
      </c>
      <c r="G20" s="32">
        <v>9</v>
      </c>
      <c r="H20" s="33">
        <v>114</v>
      </c>
    </row>
    <row r="21" spans="2:8" x14ac:dyDescent="0.3">
      <c r="B21" s="6">
        <v>2018</v>
      </c>
      <c r="C21" s="32">
        <v>30.3510578344419</v>
      </c>
      <c r="D21" s="32">
        <v>9</v>
      </c>
      <c r="E21" s="32">
        <v>54</v>
      </c>
      <c r="F21" s="32">
        <v>29.831370103473699</v>
      </c>
      <c r="G21" s="32">
        <v>2</v>
      </c>
      <c r="H21" s="33">
        <v>56</v>
      </c>
    </row>
    <row r="22" spans="2:8" x14ac:dyDescent="0.3">
      <c r="B22" s="6">
        <v>2019</v>
      </c>
      <c r="C22" s="32">
        <v>33.384846472848302</v>
      </c>
      <c r="D22" s="32">
        <v>2.7</v>
      </c>
      <c r="E22" s="32">
        <v>50</v>
      </c>
      <c r="F22" s="32">
        <v>49.656993893744598</v>
      </c>
      <c r="G22" s="32">
        <v>7</v>
      </c>
      <c r="H22" s="33">
        <v>116</v>
      </c>
    </row>
    <row r="23" spans="2:8" x14ac:dyDescent="0.3">
      <c r="B23" s="6">
        <v>2020</v>
      </c>
      <c r="C23" s="32">
        <v>27.1072114577699</v>
      </c>
      <c r="D23" s="32">
        <v>9.1</v>
      </c>
      <c r="E23" s="32">
        <v>62</v>
      </c>
      <c r="F23" s="32">
        <v>32.604777800570602</v>
      </c>
      <c r="G23" s="32">
        <v>2</v>
      </c>
      <c r="H23" s="33">
        <v>117</v>
      </c>
    </row>
    <row r="24" spans="2:8" x14ac:dyDescent="0.3">
      <c r="B24" s="6">
        <v>2021</v>
      </c>
      <c r="C24" s="32">
        <v>25.294664583100701</v>
      </c>
      <c r="D24" s="32">
        <v>6.1</v>
      </c>
      <c r="E24" s="32">
        <v>42</v>
      </c>
      <c r="F24" s="32">
        <v>24.292294526918901</v>
      </c>
      <c r="G24" s="32">
        <v>2</v>
      </c>
      <c r="H24" s="33">
        <v>61</v>
      </c>
    </row>
    <row r="25" spans="2:8" x14ac:dyDescent="0.3">
      <c r="B25" s="6">
        <v>2022</v>
      </c>
      <c r="C25" s="32">
        <v>39.588952112641202</v>
      </c>
      <c r="D25" s="32">
        <v>18.8</v>
      </c>
      <c r="E25" s="32">
        <v>67</v>
      </c>
      <c r="F25" s="32">
        <v>41.136927819892598</v>
      </c>
      <c r="G25" s="32">
        <v>13</v>
      </c>
      <c r="H25" s="33">
        <v>107</v>
      </c>
    </row>
    <row r="26" spans="2:8" x14ac:dyDescent="0.3">
      <c r="B26" s="6">
        <v>2023</v>
      </c>
      <c r="C26" s="32">
        <v>44.051948051948003</v>
      </c>
      <c r="D26" s="32">
        <v>22</v>
      </c>
      <c r="E26" s="32">
        <v>61</v>
      </c>
      <c r="F26" s="32">
        <v>32.615407319952702</v>
      </c>
      <c r="G26" s="32">
        <v>22</v>
      </c>
      <c r="H26" s="33">
        <v>48</v>
      </c>
    </row>
    <row r="27" spans="2:8" x14ac:dyDescent="0.3">
      <c r="B27" s="6">
        <v>2024</v>
      </c>
      <c r="C27" s="32">
        <v>38.816091954022902</v>
      </c>
      <c r="D27" s="32">
        <v>31</v>
      </c>
      <c r="E27" s="32">
        <v>50</v>
      </c>
      <c r="F27" s="32">
        <v>114.01149425287301</v>
      </c>
      <c r="G27" s="32">
        <v>54</v>
      </c>
      <c r="H27" s="33">
        <v>178</v>
      </c>
    </row>
    <row r="28" spans="2:8" x14ac:dyDescent="0.3">
      <c r="B28" s="6">
        <v>2025</v>
      </c>
      <c r="C28" s="32">
        <v>45.614035087719301</v>
      </c>
      <c r="D28" s="32">
        <v>34</v>
      </c>
      <c r="E28" s="32">
        <v>51</v>
      </c>
      <c r="F28" s="32">
        <v>71.842105263157805</v>
      </c>
      <c r="G28" s="32">
        <v>45</v>
      </c>
      <c r="H28" s="33">
        <v>103</v>
      </c>
    </row>
    <row r="29" spans="2:8" x14ac:dyDescent="0.3">
      <c r="B29" s="6">
        <v>2026</v>
      </c>
      <c r="C29" s="32">
        <v>42</v>
      </c>
      <c r="D29" s="32">
        <v>42</v>
      </c>
      <c r="E29" s="32">
        <v>42</v>
      </c>
      <c r="F29" s="32">
        <v>57</v>
      </c>
      <c r="G29" s="32">
        <v>57</v>
      </c>
      <c r="H29" s="33">
        <v>57</v>
      </c>
    </row>
    <row r="30" spans="2:8" ht="16.2" thickBot="1" x14ac:dyDescent="0.35">
      <c r="B30" s="8">
        <v>2030</v>
      </c>
      <c r="C30" s="34">
        <v>8.1999999999999993</v>
      </c>
      <c r="D30" s="34">
        <v>8.1999999999999993</v>
      </c>
      <c r="E30" s="34">
        <v>8.1999999999999993</v>
      </c>
      <c r="F30" s="34">
        <v>21</v>
      </c>
      <c r="G30" s="34">
        <v>21</v>
      </c>
      <c r="H30" s="35">
        <v>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E27"/>
  <sheetViews>
    <sheetView workbookViewId="0">
      <selection activeCell="H18" sqref="H18"/>
    </sheetView>
  </sheetViews>
  <sheetFormatPr defaultColWidth="11" defaultRowHeight="15.6" x14ac:dyDescent="0.3"/>
  <cols>
    <col min="2" max="2" width="15.69921875" customWidth="1"/>
    <col min="3" max="3" width="13.5" customWidth="1"/>
    <col min="4" max="4" width="12.5" customWidth="1"/>
    <col min="5" max="5" width="11.796875" customWidth="1"/>
  </cols>
  <sheetData>
    <row r="1" spans="2:5" ht="23.4" x14ac:dyDescent="0.45">
      <c r="B1" s="64" t="s">
        <v>169</v>
      </c>
    </row>
    <row r="2" spans="2:5" ht="16.2" thickBot="1" x14ac:dyDescent="0.35"/>
    <row r="3" spans="2:5" ht="31.8" thickBot="1" x14ac:dyDescent="0.35">
      <c r="B3" s="14" t="s">
        <v>3</v>
      </c>
      <c r="C3" s="15" t="s">
        <v>0</v>
      </c>
      <c r="D3" s="15" t="s">
        <v>1</v>
      </c>
      <c r="E3" s="16" t="s">
        <v>2</v>
      </c>
    </row>
    <row r="4" spans="2:5" x14ac:dyDescent="0.3">
      <c r="B4" s="11">
        <v>2000</v>
      </c>
      <c r="C4" s="12">
        <v>1.63793103448275</v>
      </c>
      <c r="D4" s="12">
        <v>68.896551724137893</v>
      </c>
      <c r="E4" s="13">
        <v>64.172413793103402</v>
      </c>
    </row>
    <row r="5" spans="2:5" x14ac:dyDescent="0.3">
      <c r="B5" s="6">
        <v>2001</v>
      </c>
      <c r="C5" s="5">
        <v>2</v>
      </c>
      <c r="D5" s="5">
        <v>75.2</v>
      </c>
      <c r="E5" s="7">
        <v>63.2</v>
      </c>
    </row>
    <row r="6" spans="2:5" x14ac:dyDescent="0.3">
      <c r="B6" s="6">
        <v>2002</v>
      </c>
      <c r="C6" s="5">
        <v>2</v>
      </c>
      <c r="D6" s="5">
        <v>80</v>
      </c>
      <c r="E6" s="7">
        <v>70</v>
      </c>
    </row>
    <row r="7" spans="2:5" x14ac:dyDescent="0.3">
      <c r="B7" s="6">
        <v>2003</v>
      </c>
      <c r="C7" s="5">
        <v>2.2999999999999998</v>
      </c>
      <c r="D7" s="5">
        <v>83.525023430177995</v>
      </c>
      <c r="E7" s="7">
        <v>69.482678983833694</v>
      </c>
    </row>
    <row r="8" spans="2:5" x14ac:dyDescent="0.3">
      <c r="B8" s="6">
        <v>2004</v>
      </c>
      <c r="C8" s="5">
        <v>2.3092858030058299</v>
      </c>
      <c r="D8" s="5">
        <v>84.435722270525403</v>
      </c>
      <c r="E8" s="7">
        <v>65.732455595578102</v>
      </c>
    </row>
    <row r="9" spans="2:5" x14ac:dyDescent="0.3">
      <c r="B9" s="6">
        <v>2005</v>
      </c>
      <c r="C9" s="5">
        <v>3</v>
      </c>
      <c r="D9" s="5">
        <v>90</v>
      </c>
      <c r="E9" s="7">
        <v>70</v>
      </c>
    </row>
    <row r="10" spans="2:5" x14ac:dyDescent="0.3">
      <c r="B10" s="6">
        <v>2006</v>
      </c>
      <c r="C10" s="5">
        <v>2.9864864864864802</v>
      </c>
      <c r="D10" s="5">
        <v>90</v>
      </c>
      <c r="E10" s="7">
        <v>75.135135135135101</v>
      </c>
    </row>
    <row r="11" spans="2:5" x14ac:dyDescent="0.3">
      <c r="B11" s="6">
        <v>2007</v>
      </c>
      <c r="C11" s="5">
        <v>2.9857270827112501</v>
      </c>
      <c r="D11" s="5">
        <v>96.990743505523994</v>
      </c>
      <c r="E11" s="7">
        <v>74.821439235592706</v>
      </c>
    </row>
    <row r="12" spans="2:5" x14ac:dyDescent="0.3">
      <c r="B12" s="6">
        <v>2008</v>
      </c>
      <c r="C12" s="5">
        <v>2.21306681896059</v>
      </c>
      <c r="D12" s="5">
        <v>83.605368360936595</v>
      </c>
      <c r="E12" s="7">
        <v>63.197601370645302</v>
      </c>
    </row>
    <row r="13" spans="2:5" x14ac:dyDescent="0.3">
      <c r="B13" s="6">
        <v>2009</v>
      </c>
      <c r="C13" s="5">
        <v>3.4877051385525899</v>
      </c>
      <c r="D13" s="5">
        <v>107.37803944657</v>
      </c>
      <c r="E13" s="7">
        <v>80.519692034350001</v>
      </c>
    </row>
    <row r="14" spans="2:5" x14ac:dyDescent="0.3">
      <c r="B14" s="6">
        <v>2010</v>
      </c>
      <c r="C14" s="5">
        <v>2.94548805141324</v>
      </c>
      <c r="D14" s="5">
        <v>94.589123908959095</v>
      </c>
      <c r="E14" s="7">
        <v>74.349712782891501</v>
      </c>
    </row>
    <row r="15" spans="2:5" x14ac:dyDescent="0.3">
      <c r="B15" s="6">
        <v>2011</v>
      </c>
      <c r="C15" s="5">
        <v>3.21545218532466</v>
      </c>
      <c r="D15" s="5">
        <v>104.44175622959899</v>
      </c>
      <c r="E15" s="7">
        <v>80.548363983759202</v>
      </c>
    </row>
    <row r="16" spans="2:5" x14ac:dyDescent="0.3">
      <c r="B16" s="6">
        <v>2012</v>
      </c>
      <c r="C16" s="5">
        <v>4.3187128400303596</v>
      </c>
      <c r="D16" s="5">
        <v>116.879558029281</v>
      </c>
      <c r="E16" s="7">
        <v>88.068967545376395</v>
      </c>
    </row>
    <row r="17" spans="2:5" x14ac:dyDescent="0.3">
      <c r="B17" s="6">
        <v>2013</v>
      </c>
      <c r="C17" s="5">
        <v>3.85213767830404</v>
      </c>
      <c r="D17" s="5">
        <v>116.37447665692299</v>
      </c>
      <c r="E17" s="7">
        <v>84.341931302657102</v>
      </c>
    </row>
    <row r="18" spans="2:5" x14ac:dyDescent="0.3">
      <c r="B18" s="6">
        <v>2014</v>
      </c>
      <c r="C18" s="5">
        <v>3.5602969657843699</v>
      </c>
      <c r="D18" s="5">
        <v>119.07424144609401</v>
      </c>
      <c r="E18" s="7">
        <v>85.271380471380397</v>
      </c>
    </row>
    <row r="19" spans="2:5" x14ac:dyDescent="0.3">
      <c r="B19" s="6">
        <v>2015</v>
      </c>
      <c r="C19" s="5">
        <v>4.1056372685563503</v>
      </c>
      <c r="D19" s="5">
        <v>119.172174512168</v>
      </c>
      <c r="E19" s="7">
        <v>87.698933821309396</v>
      </c>
    </row>
    <row r="20" spans="2:5" x14ac:dyDescent="0.3">
      <c r="B20" s="6">
        <v>2016</v>
      </c>
      <c r="C20" s="5">
        <v>3.4943108056510099</v>
      </c>
      <c r="D20" s="5">
        <v>114.792813455657</v>
      </c>
      <c r="E20" s="7">
        <v>93.243534482758605</v>
      </c>
    </row>
    <row r="21" spans="2:5" x14ac:dyDescent="0.3">
      <c r="B21" s="6">
        <v>2017</v>
      </c>
      <c r="C21" s="5">
        <v>5.24869973253249</v>
      </c>
      <c r="D21" s="5">
        <v>140.84274312740101</v>
      </c>
      <c r="E21" s="7">
        <v>97.693391140014398</v>
      </c>
    </row>
    <row r="22" spans="2:5" x14ac:dyDescent="0.3">
      <c r="B22" s="6">
        <v>2018</v>
      </c>
      <c r="C22" s="5">
        <v>5.5093515761281298</v>
      </c>
      <c r="D22" s="5">
        <v>140.348563876236</v>
      </c>
      <c r="E22" s="7">
        <v>93.767905309483197</v>
      </c>
    </row>
    <row r="23" spans="2:5" x14ac:dyDescent="0.3">
      <c r="B23" s="6">
        <v>2019</v>
      </c>
      <c r="C23" s="5">
        <v>6.8441903190369597</v>
      </c>
      <c r="D23" s="5">
        <v>153.241314851201</v>
      </c>
      <c r="E23" s="7">
        <v>106.566935895027</v>
      </c>
    </row>
    <row r="24" spans="2:5" x14ac:dyDescent="0.3">
      <c r="B24" s="6">
        <v>2020</v>
      </c>
      <c r="C24" s="5">
        <v>6.5082308666169499</v>
      </c>
      <c r="D24" s="5">
        <v>158.916211826725</v>
      </c>
      <c r="E24" s="7">
        <v>102.39189189189101</v>
      </c>
    </row>
    <row r="25" spans="2:5" x14ac:dyDescent="0.3">
      <c r="B25" s="6">
        <v>2021</v>
      </c>
      <c r="C25" s="5">
        <v>6.2414941618158597</v>
      </c>
      <c r="D25" s="5">
        <v>151.22130768519301</v>
      </c>
      <c r="E25" s="7">
        <v>82.861642190819197</v>
      </c>
    </row>
    <row r="26" spans="2:5" x14ac:dyDescent="0.3">
      <c r="B26" s="6">
        <v>2022</v>
      </c>
      <c r="C26" s="5">
        <v>7.1990681559876304</v>
      </c>
      <c r="D26" s="5">
        <v>163.279282026706</v>
      </c>
      <c r="E26" s="7">
        <v>108.94549343431601</v>
      </c>
    </row>
    <row r="27" spans="2:5" ht="16.2" thickBot="1" x14ac:dyDescent="0.35">
      <c r="B27" s="8">
        <v>2023</v>
      </c>
      <c r="C27" s="9">
        <v>7.9892836999435897</v>
      </c>
      <c r="D27" s="9">
        <v>165.14814814814801</v>
      </c>
      <c r="E27" s="10">
        <v>122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D13"/>
  <sheetViews>
    <sheetView workbookViewId="0"/>
  </sheetViews>
  <sheetFormatPr defaultColWidth="11" defaultRowHeight="15.6" x14ac:dyDescent="0.3"/>
  <cols>
    <col min="2" max="2" width="15.5" style="3" bestFit="1" customWidth="1"/>
    <col min="3" max="4" width="12" style="1" customWidth="1"/>
  </cols>
  <sheetData>
    <row r="1" spans="2:4" ht="23.4" x14ac:dyDescent="0.45">
      <c r="B1" s="85" t="s">
        <v>172</v>
      </c>
    </row>
    <row r="2" spans="2:4" ht="16.2" thickBot="1" x14ac:dyDescent="0.35"/>
    <row r="3" spans="2:4" x14ac:dyDescent="0.3">
      <c r="B3" s="28"/>
      <c r="C3" s="135" t="s">
        <v>138</v>
      </c>
      <c r="D3" s="136"/>
    </row>
    <row r="4" spans="2:4" ht="16.2" thickBot="1" x14ac:dyDescent="0.35">
      <c r="B4" s="20" t="s">
        <v>136</v>
      </c>
      <c r="C4" s="21" t="s">
        <v>25</v>
      </c>
      <c r="D4" s="22" t="s">
        <v>128</v>
      </c>
    </row>
    <row r="5" spans="2:4" x14ac:dyDescent="0.3">
      <c r="B5" s="23" t="s">
        <v>129</v>
      </c>
      <c r="C5" s="42">
        <v>400</v>
      </c>
      <c r="D5" s="43">
        <v>0</v>
      </c>
    </row>
    <row r="6" spans="2:4" x14ac:dyDescent="0.3">
      <c r="B6" s="18" t="s">
        <v>130</v>
      </c>
      <c r="C6" s="38">
        <v>602.4</v>
      </c>
      <c r="D6" s="39">
        <v>264</v>
      </c>
    </row>
    <row r="7" spans="2:4" x14ac:dyDescent="0.3">
      <c r="B7" s="18" t="s">
        <v>131</v>
      </c>
      <c r="C7" s="38">
        <v>170.5</v>
      </c>
      <c r="D7" s="39">
        <v>1872</v>
      </c>
    </row>
    <row r="8" spans="2:4" x14ac:dyDescent="0.3">
      <c r="B8" s="18" t="s">
        <v>132</v>
      </c>
      <c r="C8" s="38">
        <v>304</v>
      </c>
      <c r="D8" s="39">
        <v>466.9</v>
      </c>
    </row>
    <row r="9" spans="2:4" x14ac:dyDescent="0.3">
      <c r="B9" s="18" t="s">
        <v>133</v>
      </c>
      <c r="C9" s="38">
        <v>3455.42</v>
      </c>
      <c r="D9" s="39">
        <v>3048.5299999999902</v>
      </c>
    </row>
    <row r="10" spans="2:4" x14ac:dyDescent="0.3">
      <c r="B10" s="18" t="s">
        <v>20</v>
      </c>
      <c r="C10" s="38">
        <v>4154.4319999999898</v>
      </c>
      <c r="D10" s="39">
        <v>1334</v>
      </c>
    </row>
    <row r="11" spans="2:4" x14ac:dyDescent="0.3">
      <c r="B11" s="18" t="s">
        <v>134</v>
      </c>
      <c r="C11" s="38">
        <v>1246.3800000000001</v>
      </c>
      <c r="D11" s="39">
        <v>257.60799999999898</v>
      </c>
    </row>
    <row r="12" spans="2:4" x14ac:dyDescent="0.3">
      <c r="B12" s="18" t="s">
        <v>135</v>
      </c>
      <c r="C12" s="38">
        <v>12334.428</v>
      </c>
      <c r="D12" s="39">
        <v>12676.2</v>
      </c>
    </row>
    <row r="13" spans="2:4" ht="16.2" thickBot="1" x14ac:dyDescent="0.35">
      <c r="B13" s="20" t="s">
        <v>137</v>
      </c>
      <c r="C13" s="40">
        <v>0</v>
      </c>
      <c r="D13" s="41">
        <v>1117.3</v>
      </c>
    </row>
  </sheetData>
  <mergeCells count="1">
    <mergeCell ref="C3:D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G16"/>
  <sheetViews>
    <sheetView workbookViewId="0"/>
  </sheetViews>
  <sheetFormatPr defaultColWidth="11" defaultRowHeight="15.6" x14ac:dyDescent="0.3"/>
  <cols>
    <col min="2" max="2" width="16" style="3" bestFit="1" customWidth="1"/>
    <col min="3" max="3" width="17.69921875" style="1" customWidth="1"/>
    <col min="4" max="4" width="10.796875" style="1"/>
  </cols>
  <sheetData>
    <row r="1" spans="2:7" ht="23.4" x14ac:dyDescent="0.45">
      <c r="B1" s="60" t="s">
        <v>170</v>
      </c>
    </row>
    <row r="2" spans="2:7" ht="16.2" thickBot="1" x14ac:dyDescent="0.35"/>
    <row r="3" spans="2:7" ht="16.2" thickBot="1" x14ac:dyDescent="0.35">
      <c r="B3" s="29" t="s">
        <v>127</v>
      </c>
      <c r="C3" s="26" t="s">
        <v>18</v>
      </c>
      <c r="D3" s="27" t="s">
        <v>128</v>
      </c>
    </row>
    <row r="4" spans="2:7" x14ac:dyDescent="0.3">
      <c r="B4" s="23" t="s">
        <v>119</v>
      </c>
      <c r="C4" s="42">
        <v>755.95</v>
      </c>
      <c r="D4" s="43">
        <v>3288</v>
      </c>
    </row>
    <row r="5" spans="2:7" x14ac:dyDescent="0.3">
      <c r="B5" s="18" t="s">
        <v>120</v>
      </c>
      <c r="C5" s="38">
        <v>1161.82</v>
      </c>
      <c r="D5" s="39">
        <v>2314.8000000000002</v>
      </c>
    </row>
    <row r="6" spans="2:7" x14ac:dyDescent="0.3">
      <c r="B6" s="18" t="s">
        <v>121</v>
      </c>
      <c r="C6" s="38">
        <v>1479.15</v>
      </c>
      <c r="D6" s="39">
        <v>9238.5</v>
      </c>
    </row>
    <row r="7" spans="2:7" x14ac:dyDescent="0.3">
      <c r="B7" s="18" t="s">
        <v>20</v>
      </c>
      <c r="C7" s="38">
        <v>1201.06599999999</v>
      </c>
      <c r="D7" s="39">
        <v>137</v>
      </c>
    </row>
    <row r="8" spans="2:7" x14ac:dyDescent="0.3">
      <c r="B8" s="18" t="s">
        <v>122</v>
      </c>
      <c r="C8" s="38">
        <v>16650.477999999999</v>
      </c>
      <c r="D8" s="39">
        <v>18866.038</v>
      </c>
    </row>
    <row r="9" spans="2:7" x14ac:dyDescent="0.3">
      <c r="B9" s="18" t="s">
        <v>123</v>
      </c>
      <c r="C9" s="38">
        <v>34.33</v>
      </c>
      <c r="D9" s="39">
        <v>186.8</v>
      </c>
    </row>
    <row r="10" spans="2:7" x14ac:dyDescent="0.3">
      <c r="B10" s="18" t="s">
        <v>124</v>
      </c>
      <c r="C10" s="38">
        <v>4.0060000000000002</v>
      </c>
      <c r="D10" s="39">
        <v>1727.95</v>
      </c>
    </row>
    <row r="11" spans="2:7" x14ac:dyDescent="0.3">
      <c r="B11" s="18" t="s">
        <v>125</v>
      </c>
      <c r="C11" s="38">
        <v>319.8</v>
      </c>
      <c r="D11" s="39">
        <v>221.7</v>
      </c>
    </row>
    <row r="12" spans="2:7" ht="16.2" thickBot="1" x14ac:dyDescent="0.35">
      <c r="B12" s="20" t="s">
        <v>126</v>
      </c>
      <c r="C12" s="40">
        <v>1060.96</v>
      </c>
      <c r="D12" s="41">
        <v>1222</v>
      </c>
    </row>
    <row r="16" spans="2:7" ht="49.5" customHeight="1" x14ac:dyDescent="0.3">
      <c r="B16" s="133" t="s">
        <v>174</v>
      </c>
      <c r="C16" s="133"/>
      <c r="D16" s="133"/>
      <c r="E16" s="133"/>
      <c r="F16" s="133"/>
      <c r="G16" s="133"/>
    </row>
  </sheetData>
  <mergeCells count="1">
    <mergeCell ref="B16:G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G32"/>
  <sheetViews>
    <sheetView topLeftCell="A11" workbookViewId="0">
      <selection activeCell="C41" sqref="C41"/>
    </sheetView>
  </sheetViews>
  <sheetFormatPr defaultColWidth="11" defaultRowHeight="15.6" x14ac:dyDescent="0.3"/>
  <cols>
    <col min="2" max="2" width="15.796875" customWidth="1"/>
    <col min="3" max="3" width="26.69921875" customWidth="1"/>
    <col min="4" max="4" width="15.796875" style="1" customWidth="1"/>
    <col min="5" max="5" width="16.296875" style="1" customWidth="1"/>
  </cols>
  <sheetData>
    <row r="1" spans="2:5" ht="23.4" x14ac:dyDescent="0.45">
      <c r="B1" s="64" t="s">
        <v>171</v>
      </c>
    </row>
    <row r="2" spans="2:5" ht="16.2" thickBot="1" x14ac:dyDescent="0.35"/>
    <row r="3" spans="2:5" s="2" customFormat="1" ht="31.8" thickBot="1" x14ac:dyDescent="0.35">
      <c r="B3" s="14" t="s">
        <v>3</v>
      </c>
      <c r="C3" s="49" t="s">
        <v>33</v>
      </c>
      <c r="D3" s="15" t="s">
        <v>21</v>
      </c>
      <c r="E3" s="16" t="s">
        <v>34</v>
      </c>
    </row>
    <row r="4" spans="2:5" x14ac:dyDescent="0.3">
      <c r="B4" s="11">
        <v>2017</v>
      </c>
      <c r="C4" s="47" t="s">
        <v>35</v>
      </c>
      <c r="D4" s="24" t="s">
        <v>11</v>
      </c>
      <c r="E4" s="48">
        <v>204.884954308094</v>
      </c>
    </row>
    <row r="5" spans="2:5" x14ac:dyDescent="0.3">
      <c r="B5" s="6">
        <v>2017</v>
      </c>
      <c r="C5" s="4" t="s">
        <v>36</v>
      </c>
      <c r="D5" s="17" t="s">
        <v>11</v>
      </c>
      <c r="E5" s="44">
        <v>204.884954308094</v>
      </c>
    </row>
    <row r="6" spans="2:5" x14ac:dyDescent="0.3">
      <c r="B6" s="6">
        <v>2019</v>
      </c>
      <c r="C6" s="4" t="s">
        <v>37</v>
      </c>
      <c r="D6" s="17" t="s">
        <v>11</v>
      </c>
      <c r="E6" s="44">
        <v>204.884954308094</v>
      </c>
    </row>
    <row r="7" spans="2:5" x14ac:dyDescent="0.3">
      <c r="B7" s="6">
        <v>2019</v>
      </c>
      <c r="C7" s="4" t="s">
        <v>38</v>
      </c>
      <c r="D7" s="17" t="s">
        <v>11</v>
      </c>
      <c r="E7" s="44">
        <v>190.543007506527</v>
      </c>
    </row>
    <row r="8" spans="2:5" x14ac:dyDescent="0.3">
      <c r="B8" s="6">
        <v>2019</v>
      </c>
      <c r="C8" s="4" t="s">
        <v>39</v>
      </c>
      <c r="D8" s="17" t="s">
        <v>11</v>
      </c>
      <c r="E8" s="44">
        <v>190.543007506527</v>
      </c>
    </row>
    <row r="9" spans="2:5" x14ac:dyDescent="0.3">
      <c r="B9" s="6">
        <v>2019</v>
      </c>
      <c r="C9" s="4" t="s">
        <v>40</v>
      </c>
      <c r="D9" s="17" t="s">
        <v>11</v>
      </c>
      <c r="E9" s="44">
        <v>163.90796344647501</v>
      </c>
    </row>
    <row r="10" spans="2:5" x14ac:dyDescent="0.3">
      <c r="B10" s="6">
        <v>2019</v>
      </c>
      <c r="C10" s="4" t="s">
        <v>41</v>
      </c>
      <c r="D10" s="17" t="s">
        <v>6</v>
      </c>
      <c r="E10" s="44">
        <v>137.27291938642199</v>
      </c>
    </row>
    <row r="11" spans="2:5" x14ac:dyDescent="0.3">
      <c r="B11" s="6">
        <v>2020</v>
      </c>
      <c r="C11" s="4" t="s">
        <v>42</v>
      </c>
      <c r="D11" s="17" t="s">
        <v>11</v>
      </c>
      <c r="E11" s="44">
        <v>155.71256527415099</v>
      </c>
    </row>
    <row r="12" spans="2:5" x14ac:dyDescent="0.3">
      <c r="B12" s="6">
        <v>2020</v>
      </c>
      <c r="C12" s="4" t="s">
        <v>43</v>
      </c>
      <c r="D12" s="17" t="s">
        <v>6</v>
      </c>
      <c r="E12" s="44">
        <v>91.173804667101805</v>
      </c>
    </row>
    <row r="13" spans="2:5" x14ac:dyDescent="0.3">
      <c r="B13" s="6">
        <v>2020</v>
      </c>
      <c r="C13" s="4" t="s">
        <v>44</v>
      </c>
      <c r="D13" s="17" t="s">
        <v>8</v>
      </c>
      <c r="E13" s="44">
        <v>105.515751468668</v>
      </c>
    </row>
    <row r="14" spans="2:5" x14ac:dyDescent="0.3">
      <c r="B14" s="6">
        <v>2021</v>
      </c>
      <c r="C14" s="4" t="s">
        <v>45</v>
      </c>
      <c r="D14" s="17" t="s">
        <v>11</v>
      </c>
      <c r="E14" s="44">
        <v>133.175220300261</v>
      </c>
    </row>
    <row r="15" spans="2:5" x14ac:dyDescent="0.3">
      <c r="B15" s="6">
        <v>2021</v>
      </c>
      <c r="C15" s="4" t="s">
        <v>46</v>
      </c>
      <c r="D15" s="17" t="s">
        <v>6</v>
      </c>
      <c r="E15" s="44">
        <v>75.807433093994703</v>
      </c>
    </row>
    <row r="16" spans="2:5" x14ac:dyDescent="0.3">
      <c r="B16" s="6">
        <v>2022</v>
      </c>
      <c r="C16" s="4" t="s">
        <v>47</v>
      </c>
      <c r="D16" s="17" t="s">
        <v>11</v>
      </c>
      <c r="E16" s="44">
        <v>102.442477154047</v>
      </c>
    </row>
    <row r="17" spans="2:7" x14ac:dyDescent="0.3">
      <c r="B17" s="6">
        <v>2022</v>
      </c>
      <c r="C17" s="4" t="s">
        <v>48</v>
      </c>
      <c r="D17" s="17" t="s">
        <v>11</v>
      </c>
      <c r="E17" s="44">
        <v>102.442477154047</v>
      </c>
    </row>
    <row r="18" spans="2:7" x14ac:dyDescent="0.3">
      <c r="B18" s="6">
        <v>2022</v>
      </c>
      <c r="C18" s="4" t="s">
        <v>49</v>
      </c>
      <c r="D18" s="17" t="s">
        <v>8</v>
      </c>
      <c r="E18" s="44">
        <v>77.856282637075694</v>
      </c>
    </row>
    <row r="19" spans="2:7" x14ac:dyDescent="0.3">
      <c r="B19" s="6">
        <v>2022</v>
      </c>
      <c r="C19" s="4" t="s">
        <v>50</v>
      </c>
      <c r="D19" s="17" t="s">
        <v>12</v>
      </c>
      <c r="E19" s="44">
        <v>104</v>
      </c>
    </row>
    <row r="20" spans="2:7" x14ac:dyDescent="0.3">
      <c r="B20" s="6">
        <v>2023</v>
      </c>
      <c r="C20" s="4" t="s">
        <v>51</v>
      </c>
      <c r="D20" s="17" t="s">
        <v>8</v>
      </c>
      <c r="E20" s="44">
        <v>85.027256037859004</v>
      </c>
    </row>
    <row r="21" spans="2:7" x14ac:dyDescent="0.3">
      <c r="B21" s="6">
        <v>2023</v>
      </c>
      <c r="C21" s="4" t="s">
        <v>52</v>
      </c>
      <c r="D21" s="17" t="s">
        <v>7</v>
      </c>
      <c r="E21" s="44">
        <v>80.929556951697094</v>
      </c>
    </row>
    <row r="22" spans="2:7" x14ac:dyDescent="0.3">
      <c r="B22" s="6">
        <v>2023</v>
      </c>
      <c r="C22" s="4" t="s">
        <v>53</v>
      </c>
      <c r="D22" s="17" t="s">
        <v>12</v>
      </c>
      <c r="E22" s="44">
        <v>92</v>
      </c>
    </row>
    <row r="23" spans="2:7" x14ac:dyDescent="0.3">
      <c r="B23" s="6">
        <v>2024</v>
      </c>
      <c r="C23" s="4" t="s">
        <v>54</v>
      </c>
      <c r="D23" s="17" t="s">
        <v>7</v>
      </c>
      <c r="E23" s="44">
        <v>85.027256037859004</v>
      </c>
    </row>
    <row r="24" spans="2:7" x14ac:dyDescent="0.3">
      <c r="B24" s="6">
        <v>2024</v>
      </c>
      <c r="C24" s="4" t="s">
        <v>55</v>
      </c>
      <c r="D24" s="17" t="s">
        <v>7</v>
      </c>
      <c r="E24" s="44">
        <v>84.002831266318495</v>
      </c>
    </row>
    <row r="25" spans="2:7" x14ac:dyDescent="0.3">
      <c r="B25" s="6">
        <v>2024</v>
      </c>
      <c r="C25" s="4" t="s">
        <v>56</v>
      </c>
      <c r="D25" s="17" t="s">
        <v>7</v>
      </c>
      <c r="E25" s="44">
        <v>82.978406494778</v>
      </c>
    </row>
    <row r="26" spans="2:7" x14ac:dyDescent="0.3">
      <c r="B26" s="6">
        <v>2025</v>
      </c>
      <c r="C26" s="4" t="s">
        <v>57</v>
      </c>
      <c r="D26" s="17" t="s">
        <v>7</v>
      </c>
      <c r="E26" s="44">
        <v>120.882123041775</v>
      </c>
    </row>
    <row r="27" spans="2:7" ht="16.2" thickBot="1" x14ac:dyDescent="0.35">
      <c r="B27" s="8">
        <v>2025</v>
      </c>
      <c r="C27" s="45" t="s">
        <v>58</v>
      </c>
      <c r="D27" s="21" t="s">
        <v>7</v>
      </c>
      <c r="E27" s="46">
        <v>87.076105580939895</v>
      </c>
    </row>
    <row r="28" spans="2:7" x14ac:dyDescent="0.3">
      <c r="B28" s="52"/>
      <c r="C28" s="52"/>
      <c r="D28" s="51"/>
      <c r="E28" s="87"/>
    </row>
    <row r="29" spans="2:7" x14ac:dyDescent="0.3">
      <c r="B29" s="86" t="s">
        <v>177</v>
      </c>
      <c r="C29" s="52"/>
      <c r="D29" s="51"/>
      <c r="E29" s="87"/>
    </row>
    <row r="30" spans="2:7" x14ac:dyDescent="0.3">
      <c r="B30" s="86" t="s">
        <v>178</v>
      </c>
    </row>
    <row r="31" spans="2:7" ht="89.25" customHeight="1" x14ac:dyDescent="0.3">
      <c r="B31" s="137" t="s">
        <v>175</v>
      </c>
      <c r="C31" s="137"/>
      <c r="D31" s="137"/>
      <c r="E31" s="137"/>
      <c r="F31" s="137"/>
      <c r="G31" s="137"/>
    </row>
    <row r="32" spans="2:7" ht="32.25" customHeight="1" x14ac:dyDescent="0.3">
      <c r="B32" s="133" t="s">
        <v>176</v>
      </c>
      <c r="C32" s="133"/>
      <c r="D32" s="133"/>
      <c r="E32" s="133"/>
      <c r="F32" s="133"/>
      <c r="G32" s="133"/>
    </row>
  </sheetData>
  <mergeCells count="2">
    <mergeCell ref="B31:G31"/>
    <mergeCell ref="B32:G3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Q21"/>
  <sheetViews>
    <sheetView workbookViewId="0">
      <selection activeCell="D26" sqref="D26"/>
    </sheetView>
  </sheetViews>
  <sheetFormatPr defaultColWidth="11" defaultRowHeight="15.6" x14ac:dyDescent="0.3"/>
  <cols>
    <col min="2" max="2" width="24.19921875" style="3" bestFit="1" customWidth="1"/>
    <col min="3" max="17" width="10.796875" style="1"/>
  </cols>
  <sheetData>
    <row r="1" spans="2:17" ht="23.4" x14ac:dyDescent="0.45">
      <c r="B1" s="60" t="s">
        <v>312</v>
      </c>
    </row>
    <row r="2" spans="2:17" ht="16.2" thickBot="1" x14ac:dyDescent="0.35"/>
    <row r="3" spans="2:17" ht="16.2" thickBot="1" x14ac:dyDescent="0.35">
      <c r="B3" s="29" t="s">
        <v>59</v>
      </c>
      <c r="C3" s="26">
        <v>2014</v>
      </c>
      <c r="D3" s="26">
        <v>2015</v>
      </c>
      <c r="E3" s="26">
        <v>2016</v>
      </c>
      <c r="F3" s="26">
        <v>2017</v>
      </c>
      <c r="G3" s="26">
        <v>2018</v>
      </c>
      <c r="H3" s="26">
        <v>2019</v>
      </c>
      <c r="I3" s="26">
        <v>2020</v>
      </c>
      <c r="J3" s="26">
        <v>2022</v>
      </c>
      <c r="K3" s="26">
        <v>2023</v>
      </c>
      <c r="L3" s="26">
        <v>2025</v>
      </c>
      <c r="M3" s="26">
        <v>2026</v>
      </c>
      <c r="N3" s="26">
        <v>2027</v>
      </c>
      <c r="O3" s="26">
        <v>2029</v>
      </c>
      <c r="P3" s="26">
        <v>2030</v>
      </c>
      <c r="Q3" s="27">
        <v>2032</v>
      </c>
    </row>
    <row r="4" spans="2:17" x14ac:dyDescent="0.3">
      <c r="B4" s="23" t="s">
        <v>60</v>
      </c>
      <c r="C4" s="42">
        <v>179.98031270000001</v>
      </c>
      <c r="D4" s="42"/>
      <c r="E4" s="42"/>
      <c r="F4" s="42">
        <v>77.991468839999996</v>
      </c>
      <c r="G4" s="42"/>
      <c r="H4" s="42"/>
      <c r="I4" s="42"/>
      <c r="J4" s="42"/>
      <c r="K4" s="42"/>
      <c r="L4" s="42"/>
      <c r="M4" s="42"/>
      <c r="N4" s="42"/>
      <c r="O4" s="42"/>
      <c r="P4" s="42"/>
      <c r="Q4" s="43"/>
    </row>
    <row r="5" spans="2:17" x14ac:dyDescent="0.3">
      <c r="B5" s="18" t="s">
        <v>61</v>
      </c>
      <c r="C5" s="38"/>
      <c r="D5" s="38"/>
      <c r="E5" s="38"/>
      <c r="F5" s="38">
        <v>75.716037740000004</v>
      </c>
      <c r="G5" s="38"/>
      <c r="H5" s="38">
        <v>68.388679249999996</v>
      </c>
      <c r="I5" s="38"/>
      <c r="J5" s="38">
        <v>59.84009434</v>
      </c>
      <c r="K5" s="38"/>
      <c r="L5" s="38"/>
      <c r="M5" s="38"/>
      <c r="N5" s="38"/>
      <c r="O5" s="38"/>
      <c r="P5" s="38"/>
      <c r="Q5" s="39">
        <v>47.627830189999997</v>
      </c>
    </row>
    <row r="6" spans="2:17" x14ac:dyDescent="0.3">
      <c r="B6" s="18" t="s">
        <v>62</v>
      </c>
      <c r="C6" s="38"/>
      <c r="D6" s="38"/>
      <c r="E6" s="38"/>
      <c r="F6" s="38"/>
      <c r="G6" s="38"/>
      <c r="H6" s="38">
        <v>101.1489357</v>
      </c>
      <c r="I6" s="38"/>
      <c r="J6" s="38">
        <v>80.991140709999996</v>
      </c>
      <c r="K6" s="38"/>
      <c r="L6" s="38"/>
      <c r="M6" s="38"/>
      <c r="N6" s="38">
        <v>62.633148820000002</v>
      </c>
      <c r="O6" s="38"/>
      <c r="P6" s="38"/>
      <c r="Q6" s="39">
        <v>55.43393631</v>
      </c>
    </row>
    <row r="7" spans="2:17" x14ac:dyDescent="0.3">
      <c r="B7" s="18" t="s">
        <v>63</v>
      </c>
      <c r="C7" s="38"/>
      <c r="D7" s="38"/>
      <c r="E7" s="38"/>
      <c r="F7" s="38"/>
      <c r="G7" s="38"/>
      <c r="H7" s="38">
        <v>115.0674133</v>
      </c>
      <c r="I7" s="38"/>
      <c r="J7" s="38">
        <v>85.910602589999996</v>
      </c>
      <c r="K7" s="38"/>
      <c r="L7" s="38"/>
      <c r="M7" s="38"/>
      <c r="N7" s="38">
        <v>65.272860069999993</v>
      </c>
      <c r="O7" s="38"/>
      <c r="P7" s="38"/>
      <c r="Q7" s="39">
        <v>56.393831310000003</v>
      </c>
    </row>
    <row r="8" spans="2:17" x14ac:dyDescent="0.3">
      <c r="B8" s="18" t="s">
        <v>64</v>
      </c>
      <c r="C8" s="38"/>
      <c r="D8" s="38"/>
      <c r="E8" s="38"/>
      <c r="F8" s="38">
        <v>167.29711789999999</v>
      </c>
      <c r="G8" s="38"/>
      <c r="H8" s="38"/>
      <c r="I8" s="38"/>
      <c r="J8" s="38">
        <v>136.414267</v>
      </c>
      <c r="K8" s="38"/>
      <c r="L8" s="38"/>
      <c r="M8" s="38"/>
      <c r="N8" s="38">
        <v>112.7992156</v>
      </c>
      <c r="O8" s="38"/>
      <c r="P8" s="38"/>
      <c r="Q8" s="39"/>
    </row>
    <row r="9" spans="2:17" x14ac:dyDescent="0.3">
      <c r="B9" s="18" t="s">
        <v>65</v>
      </c>
      <c r="C9" s="38"/>
      <c r="D9" s="38"/>
      <c r="E9" s="38"/>
      <c r="F9" s="38">
        <v>173.26179880000001</v>
      </c>
      <c r="G9" s="38"/>
      <c r="H9" s="38"/>
      <c r="I9" s="38"/>
      <c r="J9" s="38">
        <v>136.93339549999999</v>
      </c>
      <c r="K9" s="38"/>
      <c r="L9" s="38"/>
      <c r="M9" s="38"/>
      <c r="N9" s="38">
        <v>111.1782632</v>
      </c>
      <c r="O9" s="38"/>
      <c r="P9" s="38"/>
      <c r="Q9" s="39"/>
    </row>
    <row r="10" spans="2:17" x14ac:dyDescent="0.3">
      <c r="B10" s="18" t="s">
        <v>66</v>
      </c>
      <c r="C10" s="38">
        <v>181.165266</v>
      </c>
      <c r="D10" s="38"/>
      <c r="E10" s="38"/>
      <c r="F10" s="38"/>
      <c r="G10" s="38"/>
      <c r="H10" s="38"/>
      <c r="I10" s="38">
        <v>144.9322128</v>
      </c>
      <c r="J10" s="38"/>
      <c r="K10" s="38"/>
      <c r="L10" s="38"/>
      <c r="M10" s="38"/>
      <c r="N10" s="38"/>
      <c r="O10" s="38"/>
      <c r="P10" s="38">
        <v>126.8156862</v>
      </c>
      <c r="Q10" s="39"/>
    </row>
    <row r="11" spans="2:17" x14ac:dyDescent="0.3">
      <c r="B11" s="18" t="s">
        <v>67</v>
      </c>
      <c r="C11" s="38"/>
      <c r="D11" s="38"/>
      <c r="E11" s="38"/>
      <c r="F11" s="38">
        <v>58</v>
      </c>
      <c r="G11" s="38"/>
      <c r="H11" s="38"/>
      <c r="I11" s="38"/>
      <c r="J11" s="38">
        <v>38</v>
      </c>
      <c r="K11" s="38"/>
      <c r="L11" s="38"/>
      <c r="M11" s="38"/>
      <c r="N11" s="38"/>
      <c r="O11" s="38"/>
      <c r="P11" s="38"/>
      <c r="Q11" s="39"/>
    </row>
    <row r="12" spans="2:17" x14ac:dyDescent="0.3">
      <c r="B12" s="18" t="s">
        <v>69</v>
      </c>
      <c r="C12" s="38">
        <v>226</v>
      </c>
      <c r="D12" s="38">
        <v>190.5</v>
      </c>
      <c r="E12" s="38">
        <v>160.5</v>
      </c>
      <c r="F12" s="38">
        <v>144</v>
      </c>
      <c r="G12" s="38">
        <v>142</v>
      </c>
      <c r="H12" s="38"/>
      <c r="I12" s="38"/>
      <c r="J12" s="38"/>
      <c r="K12" s="38"/>
      <c r="L12" s="38"/>
      <c r="M12" s="38"/>
      <c r="N12" s="38"/>
      <c r="O12" s="38"/>
      <c r="P12" s="38"/>
      <c r="Q12" s="39"/>
    </row>
    <row r="13" spans="2:17" x14ac:dyDescent="0.3">
      <c r="B13" s="18" t="s">
        <v>70</v>
      </c>
      <c r="C13" s="38">
        <v>228</v>
      </c>
      <c r="D13" s="38"/>
      <c r="E13" s="38"/>
      <c r="F13" s="38"/>
      <c r="G13" s="38">
        <v>95.5</v>
      </c>
      <c r="H13" s="38"/>
      <c r="I13" s="38"/>
      <c r="J13" s="38"/>
      <c r="K13" s="38"/>
      <c r="L13" s="38"/>
      <c r="M13" s="38"/>
      <c r="N13" s="38"/>
      <c r="O13" s="38"/>
      <c r="P13" s="38"/>
      <c r="Q13" s="39"/>
    </row>
    <row r="14" spans="2:17" x14ac:dyDescent="0.3">
      <c r="B14" s="18" t="s">
        <v>71</v>
      </c>
      <c r="C14" s="38">
        <v>178</v>
      </c>
      <c r="D14" s="38">
        <v>153</v>
      </c>
      <c r="E14" s="38">
        <v>114</v>
      </c>
      <c r="F14" s="38">
        <v>80</v>
      </c>
      <c r="G14" s="38">
        <v>89.5</v>
      </c>
      <c r="H14" s="38"/>
      <c r="I14" s="38"/>
      <c r="J14" s="38"/>
      <c r="K14" s="38"/>
      <c r="L14" s="38"/>
      <c r="M14" s="38"/>
      <c r="N14" s="38"/>
      <c r="O14" s="38"/>
      <c r="P14" s="38"/>
      <c r="Q14" s="39"/>
    </row>
    <row r="15" spans="2:17" x14ac:dyDescent="0.3">
      <c r="B15" s="18" t="s">
        <v>72</v>
      </c>
      <c r="C15" s="38">
        <v>193</v>
      </c>
      <c r="D15" s="38">
        <v>174</v>
      </c>
      <c r="E15" s="38">
        <v>137</v>
      </c>
      <c r="F15" s="38">
        <v>132</v>
      </c>
      <c r="G15" s="38">
        <v>132.5</v>
      </c>
      <c r="H15" s="38"/>
      <c r="I15" s="38"/>
      <c r="J15" s="38"/>
      <c r="K15" s="38"/>
      <c r="L15" s="38"/>
      <c r="M15" s="38"/>
      <c r="N15" s="38"/>
      <c r="O15" s="38"/>
      <c r="P15" s="38"/>
      <c r="Q15" s="39"/>
    </row>
    <row r="16" spans="2:17" x14ac:dyDescent="0.3">
      <c r="B16" s="18" t="s">
        <v>73</v>
      </c>
      <c r="C16" s="38">
        <v>210</v>
      </c>
      <c r="D16" s="38">
        <v>181.5</v>
      </c>
      <c r="E16" s="38">
        <v>121.5</v>
      </c>
      <c r="F16" s="38">
        <v>70</v>
      </c>
      <c r="G16" s="38">
        <v>76.5</v>
      </c>
      <c r="H16" s="38"/>
      <c r="I16" s="38"/>
      <c r="J16" s="38"/>
      <c r="K16" s="38"/>
      <c r="L16" s="38"/>
      <c r="M16" s="38"/>
      <c r="N16" s="38"/>
      <c r="O16" s="38"/>
      <c r="P16" s="38"/>
      <c r="Q16" s="39"/>
    </row>
    <row r="17" spans="2:17" x14ac:dyDescent="0.3">
      <c r="B17" s="18" t="s">
        <v>74</v>
      </c>
      <c r="C17" s="38">
        <v>191</v>
      </c>
      <c r="D17" s="38">
        <v>173.5</v>
      </c>
      <c r="E17" s="38">
        <v>138.5</v>
      </c>
      <c r="F17" s="38">
        <v>132</v>
      </c>
      <c r="G17" s="38">
        <v>129</v>
      </c>
      <c r="H17" s="38"/>
      <c r="I17" s="38"/>
      <c r="J17" s="38"/>
      <c r="K17" s="38"/>
      <c r="L17" s="38"/>
      <c r="M17" s="38"/>
      <c r="N17" s="38"/>
      <c r="O17" s="38"/>
      <c r="P17" s="38"/>
      <c r="Q17" s="39"/>
    </row>
    <row r="18" spans="2:17" x14ac:dyDescent="0.3">
      <c r="B18" s="18" t="s">
        <v>75</v>
      </c>
      <c r="C18" s="38"/>
      <c r="D18" s="38"/>
      <c r="E18" s="38"/>
      <c r="F18" s="38"/>
      <c r="G18" s="38"/>
      <c r="H18" s="38"/>
      <c r="I18" s="38"/>
      <c r="J18" s="38"/>
      <c r="K18" s="38">
        <v>169.49194170000001</v>
      </c>
      <c r="L18" s="38"/>
      <c r="M18" s="38">
        <v>141.2432847</v>
      </c>
      <c r="N18" s="38"/>
      <c r="O18" s="38">
        <v>120.3183537</v>
      </c>
      <c r="P18" s="38"/>
      <c r="Q18" s="39"/>
    </row>
    <row r="19" spans="2:17" x14ac:dyDescent="0.3">
      <c r="B19" s="18" t="s">
        <v>76</v>
      </c>
      <c r="C19" s="38">
        <v>180.31946249999999</v>
      </c>
      <c r="D19" s="38"/>
      <c r="E19" s="38"/>
      <c r="F19" s="38">
        <v>143.4195009</v>
      </c>
      <c r="G19" s="38"/>
      <c r="H19" s="38"/>
      <c r="I19" s="38">
        <v>61.465500400000003</v>
      </c>
      <c r="J19" s="38"/>
      <c r="K19" s="38"/>
      <c r="L19" s="38"/>
      <c r="M19" s="38"/>
      <c r="N19" s="38"/>
      <c r="O19" s="38"/>
      <c r="P19" s="38"/>
      <c r="Q19" s="39"/>
    </row>
    <row r="20" spans="2:17" x14ac:dyDescent="0.3">
      <c r="B20" s="18" t="s">
        <v>77</v>
      </c>
      <c r="C20" s="38">
        <v>192.86111109999999</v>
      </c>
      <c r="D20" s="38"/>
      <c r="E20" s="38"/>
      <c r="F20" s="38"/>
      <c r="G20" s="38"/>
      <c r="H20" s="38"/>
      <c r="I20" s="38">
        <v>147.2222222</v>
      </c>
      <c r="J20" s="38"/>
      <c r="K20" s="38"/>
      <c r="L20" s="38"/>
      <c r="M20" s="38"/>
      <c r="N20" s="38"/>
      <c r="O20" s="38"/>
      <c r="P20" s="38"/>
      <c r="Q20" s="39"/>
    </row>
    <row r="21" spans="2:17" ht="16.2" thickBot="1" x14ac:dyDescent="0.35">
      <c r="B21" s="20" t="s">
        <v>78</v>
      </c>
      <c r="C21" s="40"/>
      <c r="D21" s="40">
        <v>161.03579199999999</v>
      </c>
      <c r="E21" s="40">
        <v>123.4570933</v>
      </c>
      <c r="F21" s="40">
        <v>115.76002579999999</v>
      </c>
      <c r="G21" s="40">
        <v>92</v>
      </c>
      <c r="H21" s="40"/>
      <c r="I21" s="40"/>
      <c r="J21" s="40"/>
      <c r="K21" s="40"/>
      <c r="L21" s="40"/>
      <c r="M21" s="40"/>
      <c r="N21" s="40"/>
      <c r="O21" s="40"/>
      <c r="P21" s="40"/>
      <c r="Q21" s="4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A11"/>
  <sheetViews>
    <sheetView workbookViewId="0">
      <selection activeCell="B14" sqref="B14"/>
    </sheetView>
  </sheetViews>
  <sheetFormatPr defaultColWidth="11" defaultRowHeight="15.6" x14ac:dyDescent="0.3"/>
  <cols>
    <col min="2" max="2" width="16.296875" style="3" bestFit="1" customWidth="1"/>
  </cols>
  <sheetData>
    <row r="1" spans="2:27" ht="23.4" x14ac:dyDescent="0.45">
      <c r="B1" s="60" t="s">
        <v>311</v>
      </c>
    </row>
    <row r="2" spans="2:27" ht="16.2" thickBot="1" x14ac:dyDescent="0.35"/>
    <row r="3" spans="2:27" ht="16.2" thickBot="1" x14ac:dyDescent="0.35">
      <c r="B3" s="29" t="s">
        <v>59</v>
      </c>
      <c r="C3" s="26">
        <v>2008</v>
      </c>
      <c r="D3" s="26">
        <v>2009</v>
      </c>
      <c r="E3" s="26">
        <v>2010</v>
      </c>
      <c r="F3" s="26">
        <v>2011</v>
      </c>
      <c r="G3" s="26">
        <v>2012</v>
      </c>
      <c r="H3" s="26">
        <v>2013</v>
      </c>
      <c r="I3" s="26">
        <v>2014</v>
      </c>
      <c r="J3" s="26">
        <v>2015</v>
      </c>
      <c r="K3" s="26">
        <v>2016</v>
      </c>
      <c r="L3" s="26">
        <v>2017</v>
      </c>
      <c r="M3" s="26">
        <v>2018</v>
      </c>
      <c r="N3" s="26">
        <v>2019</v>
      </c>
      <c r="O3" s="26">
        <v>2020</v>
      </c>
      <c r="P3" s="26">
        <v>2021</v>
      </c>
      <c r="Q3" s="26">
        <v>2022</v>
      </c>
      <c r="R3" s="26">
        <v>2023</v>
      </c>
      <c r="S3" s="26">
        <v>2024</v>
      </c>
      <c r="T3" s="26">
        <v>2025</v>
      </c>
      <c r="U3" s="26">
        <v>2026</v>
      </c>
      <c r="V3" s="26">
        <v>2027</v>
      </c>
      <c r="W3" s="26">
        <v>2028</v>
      </c>
      <c r="X3" s="26">
        <v>2029</v>
      </c>
      <c r="Y3" s="26">
        <v>2030</v>
      </c>
      <c r="Z3" s="26">
        <v>2031</v>
      </c>
      <c r="AA3" s="27">
        <v>2032</v>
      </c>
    </row>
    <row r="4" spans="2:27" x14ac:dyDescent="0.3">
      <c r="B4" s="23" t="s">
        <v>86</v>
      </c>
      <c r="C4" s="24"/>
      <c r="D4" s="24"/>
      <c r="E4" s="24"/>
      <c r="F4" s="24"/>
      <c r="G4" s="24"/>
      <c r="H4" s="24"/>
      <c r="I4" s="24"/>
      <c r="J4" s="24"/>
      <c r="K4" s="24"/>
      <c r="L4" s="24"/>
      <c r="M4" s="24"/>
      <c r="N4" s="24">
        <v>1153</v>
      </c>
      <c r="O4" s="24"/>
      <c r="P4" s="24"/>
      <c r="Q4" s="24">
        <v>1229</v>
      </c>
      <c r="R4" s="24"/>
      <c r="S4" s="24"/>
      <c r="T4" s="24"/>
      <c r="U4" s="24"/>
      <c r="V4" s="24">
        <v>1251</v>
      </c>
      <c r="W4" s="24"/>
      <c r="X4" s="24"/>
      <c r="Y4" s="24"/>
      <c r="Z4" s="24"/>
      <c r="AA4" s="25">
        <v>1216</v>
      </c>
    </row>
    <row r="5" spans="2:27" x14ac:dyDescent="0.3">
      <c r="B5" s="18" t="s">
        <v>75</v>
      </c>
      <c r="C5" s="17"/>
      <c r="D5" s="17"/>
      <c r="E5" s="17"/>
      <c r="F5" s="17"/>
      <c r="G5" s="17"/>
      <c r="H5" s="17"/>
      <c r="I5" s="17"/>
      <c r="J5" s="17"/>
      <c r="K5" s="17"/>
      <c r="L5" s="17"/>
      <c r="M5" s="17"/>
      <c r="N5" s="17"/>
      <c r="O5" s="17"/>
      <c r="P5" s="17"/>
      <c r="Q5" s="17"/>
      <c r="R5" s="17">
        <v>1696</v>
      </c>
      <c r="S5" s="17"/>
      <c r="T5" s="17"/>
      <c r="U5" s="17">
        <v>1495</v>
      </c>
      <c r="V5" s="17"/>
      <c r="W5" s="17"/>
      <c r="X5" s="17">
        <v>1326</v>
      </c>
      <c r="Y5" s="17"/>
      <c r="Z5" s="17"/>
      <c r="AA5" s="19"/>
    </row>
    <row r="6" spans="2:27" x14ac:dyDescent="0.3">
      <c r="B6" s="18" t="s">
        <v>87</v>
      </c>
      <c r="C6" s="17"/>
      <c r="D6" s="17"/>
      <c r="E6" s="17"/>
      <c r="F6" s="17"/>
      <c r="G6" s="17"/>
      <c r="H6" s="17"/>
      <c r="I6" s="17"/>
      <c r="J6" s="17"/>
      <c r="K6" s="17"/>
      <c r="L6" s="17"/>
      <c r="M6" s="17"/>
      <c r="N6" s="17"/>
      <c r="O6" s="17"/>
      <c r="P6" s="17"/>
      <c r="Q6" s="17">
        <v>1325</v>
      </c>
      <c r="R6" s="17"/>
      <c r="S6" s="17"/>
      <c r="T6" s="17"/>
      <c r="U6" s="17"/>
      <c r="V6" s="17"/>
      <c r="W6" s="17"/>
      <c r="X6" s="17"/>
      <c r="Y6" s="17"/>
      <c r="Z6" s="17"/>
      <c r="AA6" s="19"/>
    </row>
    <row r="7" spans="2:27" ht="16.2" thickBot="1" x14ac:dyDescent="0.35">
      <c r="B7" s="20" t="s">
        <v>68</v>
      </c>
      <c r="C7" s="21">
        <v>1542</v>
      </c>
      <c r="D7" s="21">
        <v>1777</v>
      </c>
      <c r="E7" s="21">
        <v>1465</v>
      </c>
      <c r="F7" s="21">
        <v>1267</v>
      </c>
      <c r="G7" s="21">
        <v>1226</v>
      </c>
      <c r="H7" s="21">
        <v>1163</v>
      </c>
      <c r="I7" s="21">
        <v>1150</v>
      </c>
      <c r="J7" s="21">
        <v>1127</v>
      </c>
      <c r="K7" s="21">
        <v>1053</v>
      </c>
      <c r="L7" s="21">
        <v>958</v>
      </c>
      <c r="M7" s="21">
        <v>854</v>
      </c>
      <c r="N7" s="21">
        <v>782</v>
      </c>
      <c r="O7" s="21">
        <v>780</v>
      </c>
      <c r="P7" s="21">
        <v>750</v>
      </c>
      <c r="Q7" s="21">
        <v>730</v>
      </c>
      <c r="R7" s="21">
        <v>700</v>
      </c>
      <c r="S7" s="21">
        <v>670</v>
      </c>
      <c r="T7" s="21">
        <v>640</v>
      </c>
      <c r="U7" s="21"/>
      <c r="V7" s="21"/>
      <c r="W7" s="21"/>
      <c r="X7" s="21"/>
      <c r="Y7" s="21"/>
      <c r="Z7" s="21"/>
      <c r="AA7" s="22"/>
    </row>
    <row r="11" spans="2:27" ht="24" customHeight="1" x14ac:dyDescent="0.3">
      <c r="B11" s="138" t="s">
        <v>179</v>
      </c>
      <c r="C11" s="138"/>
      <c r="D11" s="138"/>
      <c r="E11" s="138"/>
      <c r="F11" s="138"/>
      <c r="G11" s="138"/>
      <c r="H11" s="138"/>
      <c r="I11" s="138"/>
    </row>
  </sheetData>
  <mergeCells count="1">
    <mergeCell ref="B11:I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14"/>
  <sheetViews>
    <sheetView workbookViewId="0">
      <selection activeCell="B22" sqref="B22"/>
    </sheetView>
  </sheetViews>
  <sheetFormatPr defaultColWidth="11" defaultRowHeight="15.6" x14ac:dyDescent="0.3"/>
  <cols>
    <col min="2" max="2" width="26.69921875" style="3" bestFit="1" customWidth="1"/>
    <col min="3" max="15" width="10.796875" style="1"/>
  </cols>
  <sheetData>
    <row r="1" spans="2:15" ht="23.4" x14ac:dyDescent="0.45">
      <c r="B1" s="60" t="s">
        <v>310</v>
      </c>
    </row>
    <row r="2" spans="2:15" ht="16.2" thickBot="1" x14ac:dyDescent="0.35"/>
    <row r="3" spans="2:15" ht="16.2" thickBot="1" x14ac:dyDescent="0.35">
      <c r="B3" s="29" t="s">
        <v>59</v>
      </c>
      <c r="C3" s="26">
        <v>2014</v>
      </c>
      <c r="D3" s="26">
        <v>2015</v>
      </c>
      <c r="E3" s="26">
        <v>2016</v>
      </c>
      <c r="F3" s="26">
        <v>2017</v>
      </c>
      <c r="G3" s="26">
        <v>2018</v>
      </c>
      <c r="H3" s="26">
        <v>2019</v>
      </c>
      <c r="I3" s="26">
        <v>2020</v>
      </c>
      <c r="J3" s="26">
        <v>2022</v>
      </c>
      <c r="K3" s="26">
        <v>2023</v>
      </c>
      <c r="L3" s="26">
        <v>2025</v>
      </c>
      <c r="M3" s="26">
        <v>2027</v>
      </c>
      <c r="N3" s="26">
        <v>2030</v>
      </c>
      <c r="O3" s="27">
        <v>2032</v>
      </c>
    </row>
    <row r="4" spans="2:15" x14ac:dyDescent="0.3">
      <c r="B4" s="23" t="s">
        <v>79</v>
      </c>
      <c r="C4" s="42"/>
      <c r="D4" s="42"/>
      <c r="E4" s="42"/>
      <c r="F4" s="42">
        <v>281.96915660000002</v>
      </c>
      <c r="G4" s="42"/>
      <c r="H4" s="42"/>
      <c r="I4" s="42">
        <v>239.97375030000001</v>
      </c>
      <c r="J4" s="42">
        <v>202.77781899999999</v>
      </c>
      <c r="K4" s="42"/>
      <c r="L4" s="42">
        <v>161.98228140000001</v>
      </c>
      <c r="M4" s="42">
        <v>83.990812590000004</v>
      </c>
      <c r="N4" s="42">
        <v>74.391862579999994</v>
      </c>
      <c r="O4" s="43"/>
    </row>
    <row r="5" spans="2:15" x14ac:dyDescent="0.3">
      <c r="B5" s="18" t="s">
        <v>80</v>
      </c>
      <c r="C5" s="38"/>
      <c r="D5" s="38"/>
      <c r="E5" s="38"/>
      <c r="F5" s="38"/>
      <c r="G5" s="38"/>
      <c r="H5" s="38"/>
      <c r="I5" s="38"/>
      <c r="J5" s="38">
        <v>123.946442</v>
      </c>
      <c r="K5" s="38"/>
      <c r="L5" s="38"/>
      <c r="M5" s="38">
        <v>75.951691960000005</v>
      </c>
      <c r="N5" s="38"/>
      <c r="O5" s="39">
        <v>60.35339819</v>
      </c>
    </row>
    <row r="6" spans="2:15" x14ac:dyDescent="0.3">
      <c r="B6" s="18" t="s">
        <v>81</v>
      </c>
      <c r="C6" s="38"/>
      <c r="D6" s="38"/>
      <c r="E6" s="38"/>
      <c r="F6" s="38"/>
      <c r="G6" s="38"/>
      <c r="H6" s="38"/>
      <c r="I6" s="38"/>
      <c r="J6" s="38">
        <v>131.62560199999999</v>
      </c>
      <c r="K6" s="38"/>
      <c r="L6" s="38"/>
      <c r="M6" s="38">
        <v>79.791271960000003</v>
      </c>
      <c r="N6" s="38"/>
      <c r="O6" s="39">
        <v>62.633148820000002</v>
      </c>
    </row>
    <row r="7" spans="2:15" x14ac:dyDescent="0.3">
      <c r="B7" s="18" t="s">
        <v>82</v>
      </c>
      <c r="C7" s="38"/>
      <c r="D7" s="38"/>
      <c r="E7" s="38"/>
      <c r="F7" s="38">
        <v>177.1075878</v>
      </c>
      <c r="G7" s="38"/>
      <c r="H7" s="38"/>
      <c r="I7" s="38"/>
      <c r="J7" s="38">
        <v>140.51432299999999</v>
      </c>
      <c r="K7" s="38"/>
      <c r="L7" s="38"/>
      <c r="M7" s="38">
        <v>111.8351198</v>
      </c>
      <c r="N7" s="38"/>
      <c r="O7" s="39"/>
    </row>
    <row r="8" spans="2:15" x14ac:dyDescent="0.3">
      <c r="B8" s="18" t="s">
        <v>83</v>
      </c>
      <c r="C8" s="38"/>
      <c r="D8" s="38"/>
      <c r="E8" s="38"/>
      <c r="F8" s="38">
        <v>189.82093979999999</v>
      </c>
      <c r="G8" s="38"/>
      <c r="H8" s="38"/>
      <c r="I8" s="38"/>
      <c r="J8" s="38">
        <v>155.0605166</v>
      </c>
      <c r="K8" s="38"/>
      <c r="L8" s="38"/>
      <c r="M8" s="38">
        <v>122.8639526</v>
      </c>
      <c r="N8" s="38"/>
      <c r="O8" s="39"/>
    </row>
    <row r="9" spans="2:15" x14ac:dyDescent="0.3">
      <c r="B9" s="18" t="s">
        <v>84</v>
      </c>
      <c r="C9" s="38"/>
      <c r="D9" s="38"/>
      <c r="E9" s="38"/>
      <c r="F9" s="38"/>
      <c r="G9" s="38"/>
      <c r="H9" s="38"/>
      <c r="I9" s="38">
        <v>159.42543409999999</v>
      </c>
      <c r="J9" s="38"/>
      <c r="K9" s="38"/>
      <c r="L9" s="38"/>
      <c r="M9" s="38"/>
      <c r="N9" s="38">
        <v>135.87394950000001</v>
      </c>
      <c r="O9" s="39"/>
    </row>
    <row r="10" spans="2:15" ht="16.2" thickBot="1" x14ac:dyDescent="0.35">
      <c r="B10" s="20" t="s">
        <v>85</v>
      </c>
      <c r="C10" s="40"/>
      <c r="D10" s="40"/>
      <c r="E10" s="40"/>
      <c r="F10" s="40"/>
      <c r="G10" s="40">
        <v>294.44444440000001</v>
      </c>
      <c r="H10" s="40"/>
      <c r="I10" s="40"/>
      <c r="J10" s="40"/>
      <c r="K10" s="40"/>
      <c r="L10" s="40">
        <v>198.75</v>
      </c>
      <c r="M10" s="40">
        <v>125.1388889</v>
      </c>
      <c r="N10" s="40"/>
      <c r="O10" s="41"/>
    </row>
    <row r="14" spans="2:15" ht="58.5" customHeight="1" x14ac:dyDescent="0.3">
      <c r="B14" s="133" t="s">
        <v>180</v>
      </c>
      <c r="C14" s="133"/>
      <c r="D14" s="133"/>
      <c r="E14" s="133"/>
      <c r="F14" s="133"/>
      <c r="G14" s="133"/>
      <c r="H14" s="133"/>
      <c r="I14" s="133"/>
    </row>
  </sheetData>
  <mergeCells count="1">
    <mergeCell ref="B14:I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
  <sheetViews>
    <sheetView workbookViewId="0"/>
  </sheetViews>
  <sheetFormatPr defaultColWidth="11" defaultRowHeight="15.6" x14ac:dyDescent="0.3"/>
  <cols>
    <col min="2" max="2" width="13.296875" style="3" bestFit="1" customWidth="1"/>
    <col min="3" max="13" width="10.796875" style="1"/>
  </cols>
  <sheetData>
    <row r="1" spans="1:14" ht="23.4" x14ac:dyDescent="0.45">
      <c r="B1" s="60" t="s">
        <v>301</v>
      </c>
    </row>
    <row r="2" spans="1:14" ht="16.2" thickBot="1" x14ac:dyDescent="0.35">
      <c r="A2" s="52"/>
      <c r="B2" s="50"/>
      <c r="C2" s="51"/>
      <c r="D2" s="51"/>
      <c r="E2" s="51"/>
      <c r="F2" s="51"/>
      <c r="G2" s="51"/>
      <c r="H2" s="51"/>
      <c r="I2" s="51"/>
      <c r="J2" s="51"/>
      <c r="K2" s="51"/>
      <c r="L2" s="51"/>
      <c r="M2" s="51"/>
    </row>
    <row r="3" spans="1:14" x14ac:dyDescent="0.3">
      <c r="A3" s="52"/>
      <c r="B3" s="103" t="s">
        <v>98</v>
      </c>
      <c r="C3" s="104"/>
      <c r="D3" s="104"/>
      <c r="E3" s="104"/>
      <c r="F3" s="104"/>
      <c r="G3" s="104"/>
      <c r="H3" s="104"/>
      <c r="I3" s="104"/>
      <c r="J3" s="104"/>
      <c r="K3" s="104"/>
      <c r="L3" s="104"/>
      <c r="M3" s="104"/>
      <c r="N3" s="105"/>
    </row>
    <row r="4" spans="1:14" ht="16.2" thickBot="1" x14ac:dyDescent="0.35">
      <c r="A4" s="52"/>
      <c r="B4" s="56" t="s">
        <v>110</v>
      </c>
      <c r="C4" s="57">
        <v>2018</v>
      </c>
      <c r="D4" s="57">
        <v>2021</v>
      </c>
      <c r="E4" s="57">
        <v>2022</v>
      </c>
      <c r="F4" s="57">
        <v>2023</v>
      </c>
      <c r="G4" s="57">
        <v>2024</v>
      </c>
      <c r="H4" s="57">
        <v>2025</v>
      </c>
      <c r="I4" s="57">
        <v>2026</v>
      </c>
      <c r="J4" s="57">
        <v>2027</v>
      </c>
      <c r="K4" s="57">
        <v>2028</v>
      </c>
      <c r="L4" s="57">
        <v>2029</v>
      </c>
      <c r="M4" s="57">
        <v>2030</v>
      </c>
      <c r="N4" s="58" t="s">
        <v>141</v>
      </c>
    </row>
    <row r="5" spans="1:14" x14ac:dyDescent="0.3">
      <c r="A5" s="52"/>
      <c r="B5" s="23" t="s">
        <v>100</v>
      </c>
      <c r="C5" s="24"/>
      <c r="D5" s="24">
        <v>12</v>
      </c>
      <c r="E5" s="24"/>
      <c r="F5" s="24"/>
      <c r="G5" s="24"/>
      <c r="H5" s="24">
        <v>300</v>
      </c>
      <c r="I5" s="24"/>
      <c r="J5" s="24"/>
      <c r="K5" s="24"/>
      <c r="L5" s="24"/>
      <c r="M5" s="24"/>
      <c r="N5" s="25">
        <v>312</v>
      </c>
    </row>
    <row r="6" spans="1:14" x14ac:dyDescent="0.3">
      <c r="A6" s="52"/>
      <c r="B6" s="18" t="s">
        <v>101</v>
      </c>
      <c r="C6" s="17"/>
      <c r="D6" s="17">
        <v>800</v>
      </c>
      <c r="E6" s="17"/>
      <c r="F6" s="17">
        <v>3000</v>
      </c>
      <c r="G6" s="17"/>
      <c r="H6" s="17"/>
      <c r="I6" s="17"/>
      <c r="J6" s="17"/>
      <c r="K6" s="17">
        <v>800</v>
      </c>
      <c r="L6" s="17"/>
      <c r="M6" s="17">
        <v>0</v>
      </c>
      <c r="N6" s="19">
        <v>4600</v>
      </c>
    </row>
    <row r="7" spans="1:14" x14ac:dyDescent="0.3">
      <c r="A7" s="52"/>
      <c r="B7" s="18" t="s">
        <v>102</v>
      </c>
      <c r="C7" s="17">
        <v>30</v>
      </c>
      <c r="D7" s="17">
        <v>0</v>
      </c>
      <c r="E7" s="17">
        <v>130</v>
      </c>
      <c r="F7" s="17"/>
      <c r="G7" s="17"/>
      <c r="H7" s="17"/>
      <c r="I7" s="17"/>
      <c r="J7" s="17"/>
      <c r="K7" s="17"/>
      <c r="L7" s="17"/>
      <c r="M7" s="17"/>
      <c r="N7" s="19">
        <v>160</v>
      </c>
    </row>
    <row r="8" spans="1:14" x14ac:dyDescent="0.3">
      <c r="A8" s="52"/>
      <c r="B8" s="18" t="s">
        <v>103</v>
      </c>
      <c r="C8" s="17"/>
      <c r="D8" s="17">
        <v>700</v>
      </c>
      <c r="E8" s="17">
        <v>1800</v>
      </c>
      <c r="F8" s="17"/>
      <c r="G8" s="17">
        <v>800</v>
      </c>
      <c r="H8" s="17"/>
      <c r="I8" s="17">
        <v>1600</v>
      </c>
      <c r="J8" s="17"/>
      <c r="K8" s="17"/>
      <c r="L8" s="17"/>
      <c r="M8" s="17">
        <v>0</v>
      </c>
      <c r="N8" s="19">
        <v>4900</v>
      </c>
    </row>
    <row r="9" spans="1:14" x14ac:dyDescent="0.3">
      <c r="A9" s="52"/>
      <c r="B9" s="18" t="s">
        <v>104</v>
      </c>
      <c r="C9" s="17"/>
      <c r="D9" s="17">
        <v>1975</v>
      </c>
      <c r="E9" s="17"/>
      <c r="F9" s="17"/>
      <c r="G9" s="17">
        <v>2230</v>
      </c>
      <c r="H9" s="17"/>
      <c r="I9" s="17"/>
      <c r="J9" s="17"/>
      <c r="K9" s="17"/>
      <c r="L9" s="17">
        <v>0</v>
      </c>
      <c r="M9" s="17"/>
      <c r="N9" s="19">
        <v>4205</v>
      </c>
    </row>
    <row r="10" spans="1:14" x14ac:dyDescent="0.3">
      <c r="A10" s="52"/>
      <c r="B10" s="18" t="s">
        <v>105</v>
      </c>
      <c r="C10" s="17"/>
      <c r="D10" s="17">
        <v>0</v>
      </c>
      <c r="E10" s="17"/>
      <c r="F10" s="17"/>
      <c r="G10" s="17"/>
      <c r="H10" s="17"/>
      <c r="I10" s="17">
        <v>680</v>
      </c>
      <c r="J10" s="17"/>
      <c r="K10" s="17"/>
      <c r="L10" s="17"/>
      <c r="M10" s="17"/>
      <c r="N10" s="19">
        <v>680</v>
      </c>
    </row>
    <row r="11" spans="1:14" x14ac:dyDescent="0.3">
      <c r="A11" s="52"/>
      <c r="B11" s="18" t="s">
        <v>106</v>
      </c>
      <c r="C11" s="17"/>
      <c r="D11" s="17">
        <v>248</v>
      </c>
      <c r="E11" s="17">
        <v>120</v>
      </c>
      <c r="F11" s="17"/>
      <c r="G11" s="17"/>
      <c r="H11" s="17"/>
      <c r="I11" s="17"/>
      <c r="J11" s="17"/>
      <c r="K11" s="17"/>
      <c r="L11" s="17"/>
      <c r="M11" s="17"/>
      <c r="N11" s="19">
        <v>368</v>
      </c>
    </row>
    <row r="12" spans="1:14" x14ac:dyDescent="0.3">
      <c r="A12" s="52"/>
      <c r="B12" s="18" t="s">
        <v>107</v>
      </c>
      <c r="C12" s="17"/>
      <c r="D12" s="17">
        <v>12</v>
      </c>
      <c r="E12" s="17"/>
      <c r="F12" s="17"/>
      <c r="G12" s="17"/>
      <c r="H12" s="17"/>
      <c r="I12" s="17"/>
      <c r="J12" s="17"/>
      <c r="K12" s="17"/>
      <c r="L12" s="17"/>
      <c r="M12" s="17"/>
      <c r="N12" s="19">
        <v>12</v>
      </c>
    </row>
    <row r="13" spans="1:14" x14ac:dyDescent="0.3">
      <c r="A13" s="52"/>
      <c r="B13" s="18" t="s">
        <v>108</v>
      </c>
      <c r="C13" s="17"/>
      <c r="D13" s="17">
        <v>20.7</v>
      </c>
      <c r="E13" s="17"/>
      <c r="F13" s="17"/>
      <c r="G13" s="17"/>
      <c r="H13" s="17"/>
      <c r="I13" s="17"/>
      <c r="J13" s="17"/>
      <c r="K13" s="17"/>
      <c r="L13" s="17"/>
      <c r="M13" s="17"/>
      <c r="N13" s="19">
        <v>20.7</v>
      </c>
    </row>
    <row r="14" spans="1:14" x14ac:dyDescent="0.3">
      <c r="A14" s="52"/>
      <c r="B14" s="18" t="s">
        <v>109</v>
      </c>
      <c r="C14" s="17"/>
      <c r="D14" s="17">
        <v>0</v>
      </c>
      <c r="E14" s="17"/>
      <c r="F14" s="17"/>
      <c r="G14" s="17"/>
      <c r="H14" s="17">
        <v>1000</v>
      </c>
      <c r="I14" s="17"/>
      <c r="J14" s="17"/>
      <c r="K14" s="17"/>
      <c r="L14" s="17"/>
      <c r="M14" s="17"/>
      <c r="N14" s="19">
        <v>1000</v>
      </c>
    </row>
    <row r="15" spans="1:14" ht="16.2" thickBot="1" x14ac:dyDescent="0.35">
      <c r="A15" s="52"/>
      <c r="B15" s="20" t="s">
        <v>141</v>
      </c>
      <c r="C15" s="21">
        <v>30</v>
      </c>
      <c r="D15" s="21">
        <v>3767.7</v>
      </c>
      <c r="E15" s="21">
        <v>2050</v>
      </c>
      <c r="F15" s="21">
        <v>3000</v>
      </c>
      <c r="G15" s="21">
        <v>3030</v>
      </c>
      <c r="H15" s="21">
        <v>1300</v>
      </c>
      <c r="I15" s="21">
        <v>2280</v>
      </c>
      <c r="J15" s="21">
        <v>0</v>
      </c>
      <c r="K15" s="21">
        <v>800</v>
      </c>
      <c r="L15" s="21">
        <v>0</v>
      </c>
      <c r="M15" s="21">
        <v>0</v>
      </c>
      <c r="N15" s="22">
        <v>16257.7</v>
      </c>
    </row>
    <row r="16" spans="1:14" ht="16.2" thickBot="1" x14ac:dyDescent="0.35">
      <c r="A16" s="52"/>
      <c r="B16" s="50"/>
      <c r="C16" s="51"/>
      <c r="D16" s="51"/>
      <c r="E16" s="51"/>
      <c r="F16" s="51"/>
      <c r="G16" s="51"/>
      <c r="H16" s="51"/>
      <c r="I16" s="51"/>
      <c r="J16" s="51"/>
      <c r="K16" s="51"/>
      <c r="L16" s="51"/>
      <c r="M16" s="51"/>
    </row>
    <row r="17" spans="1:14" x14ac:dyDescent="0.3">
      <c r="A17" s="52"/>
      <c r="B17" s="106" t="s">
        <v>99</v>
      </c>
      <c r="C17" s="107"/>
      <c r="D17" s="107"/>
      <c r="E17" s="107"/>
      <c r="F17" s="107"/>
      <c r="G17" s="107"/>
      <c r="H17" s="107"/>
      <c r="I17" s="107"/>
      <c r="J17" s="107"/>
      <c r="K17" s="107"/>
      <c r="L17" s="107"/>
      <c r="M17" s="107"/>
      <c r="N17" s="108"/>
    </row>
    <row r="18" spans="1:14" ht="16.2" thickBot="1" x14ac:dyDescent="0.35">
      <c r="A18" s="52"/>
      <c r="B18" s="56" t="s">
        <v>110</v>
      </c>
      <c r="C18" s="57">
        <v>2018</v>
      </c>
      <c r="D18" s="57">
        <v>2021</v>
      </c>
      <c r="E18" s="57">
        <v>2022</v>
      </c>
      <c r="F18" s="57">
        <v>2023</v>
      </c>
      <c r="G18" s="57">
        <v>2024</v>
      </c>
      <c r="H18" s="57">
        <v>2025</v>
      </c>
      <c r="I18" s="57">
        <v>2026</v>
      </c>
      <c r="J18" s="57">
        <v>2027</v>
      </c>
      <c r="K18" s="57">
        <v>2028</v>
      </c>
      <c r="L18" s="57">
        <v>2029</v>
      </c>
      <c r="M18" s="57">
        <v>2030</v>
      </c>
      <c r="N18" s="58" t="s">
        <v>141</v>
      </c>
    </row>
    <row r="19" spans="1:14" x14ac:dyDescent="0.3">
      <c r="A19" s="52"/>
      <c r="B19" s="23" t="s">
        <v>101</v>
      </c>
      <c r="C19" s="24"/>
      <c r="D19" s="24"/>
      <c r="E19" s="24">
        <v>400</v>
      </c>
      <c r="F19" s="24">
        <v>800</v>
      </c>
      <c r="G19" s="24">
        <v>400</v>
      </c>
      <c r="H19" s="24"/>
      <c r="I19" s="24"/>
      <c r="J19" s="24">
        <v>400</v>
      </c>
      <c r="K19" s="24">
        <v>400</v>
      </c>
      <c r="L19" s="24"/>
      <c r="M19" s="24">
        <v>800</v>
      </c>
      <c r="N19" s="25">
        <v>3200</v>
      </c>
    </row>
    <row r="20" spans="1:14" x14ac:dyDescent="0.3">
      <c r="A20" s="52"/>
      <c r="B20" s="18" t="s">
        <v>102</v>
      </c>
      <c r="C20" s="17">
        <v>30</v>
      </c>
      <c r="D20" s="17"/>
      <c r="E20" s="17"/>
      <c r="F20" s="17">
        <v>400</v>
      </c>
      <c r="G20" s="17"/>
      <c r="H20" s="17"/>
      <c r="I20" s="17"/>
      <c r="J20" s="17"/>
      <c r="K20" s="17"/>
      <c r="L20" s="17"/>
      <c r="M20" s="17"/>
      <c r="N20" s="19">
        <v>430</v>
      </c>
    </row>
    <row r="21" spans="1:14" x14ac:dyDescent="0.3">
      <c r="A21" s="52"/>
      <c r="B21" s="18" t="s">
        <v>111</v>
      </c>
      <c r="C21" s="17"/>
      <c r="D21" s="17"/>
      <c r="E21" s="17"/>
      <c r="F21" s="17">
        <v>200</v>
      </c>
      <c r="G21" s="17"/>
      <c r="H21" s="17"/>
      <c r="I21" s="17"/>
      <c r="J21" s="17"/>
      <c r="K21" s="17"/>
      <c r="L21" s="17"/>
      <c r="M21" s="17"/>
      <c r="N21" s="19">
        <v>200</v>
      </c>
    </row>
    <row r="22" spans="1:14" x14ac:dyDescent="0.3">
      <c r="A22" s="52"/>
      <c r="B22" s="18" t="s">
        <v>103</v>
      </c>
      <c r="C22" s="17"/>
      <c r="D22" s="17"/>
      <c r="E22" s="17">
        <v>130</v>
      </c>
      <c r="F22" s="17"/>
      <c r="G22" s="17">
        <v>400</v>
      </c>
      <c r="H22" s="17">
        <v>400</v>
      </c>
      <c r="I22" s="17"/>
      <c r="J22" s="17">
        <v>400</v>
      </c>
      <c r="K22" s="17">
        <v>400</v>
      </c>
      <c r="L22" s="17"/>
      <c r="M22" s="17">
        <v>800</v>
      </c>
      <c r="N22" s="19">
        <v>2530</v>
      </c>
    </row>
    <row r="23" spans="1:14" x14ac:dyDescent="0.3">
      <c r="A23" s="52"/>
      <c r="B23" s="18" t="s">
        <v>104</v>
      </c>
      <c r="C23" s="17"/>
      <c r="D23" s="17">
        <v>25</v>
      </c>
      <c r="E23" s="17"/>
      <c r="F23" s="17"/>
      <c r="G23" s="17"/>
      <c r="H23" s="17">
        <v>550</v>
      </c>
      <c r="I23" s="17">
        <v>1150</v>
      </c>
      <c r="J23" s="17">
        <v>600</v>
      </c>
      <c r="K23" s="17">
        <v>600</v>
      </c>
      <c r="L23" s="17">
        <v>600</v>
      </c>
      <c r="M23" s="17"/>
      <c r="N23" s="19">
        <v>3525</v>
      </c>
    </row>
    <row r="24" spans="1:14" x14ac:dyDescent="0.3">
      <c r="A24" s="52"/>
      <c r="B24" s="18" t="s">
        <v>106</v>
      </c>
      <c r="C24" s="17"/>
      <c r="D24" s="17"/>
      <c r="E24" s="17">
        <v>248</v>
      </c>
      <c r="F24" s="17">
        <v>120</v>
      </c>
      <c r="G24" s="17"/>
      <c r="H24" s="17"/>
      <c r="I24" s="17"/>
      <c r="J24" s="17"/>
      <c r="K24" s="17"/>
      <c r="L24" s="17"/>
      <c r="M24" s="17"/>
      <c r="N24" s="19">
        <v>368</v>
      </c>
    </row>
    <row r="25" spans="1:14" x14ac:dyDescent="0.3">
      <c r="A25" s="52"/>
      <c r="B25" s="18" t="s">
        <v>107</v>
      </c>
      <c r="C25" s="17"/>
      <c r="D25" s="17">
        <v>12</v>
      </c>
      <c r="E25" s="17"/>
      <c r="F25" s="17"/>
      <c r="G25" s="17"/>
      <c r="H25" s="17"/>
      <c r="I25" s="17">
        <v>400</v>
      </c>
      <c r="J25" s="17">
        <v>400</v>
      </c>
      <c r="K25" s="17">
        <v>400</v>
      </c>
      <c r="L25" s="17"/>
      <c r="M25" s="17"/>
      <c r="N25" s="19">
        <v>1212</v>
      </c>
    </row>
    <row r="26" spans="1:14" ht="16.2" thickBot="1" x14ac:dyDescent="0.35">
      <c r="A26" s="52"/>
      <c r="B26" s="20" t="s">
        <v>141</v>
      </c>
      <c r="C26" s="21">
        <v>30</v>
      </c>
      <c r="D26" s="21">
        <v>37</v>
      </c>
      <c r="E26" s="21">
        <v>778</v>
      </c>
      <c r="F26" s="21">
        <v>1520</v>
      </c>
      <c r="G26" s="21">
        <v>800</v>
      </c>
      <c r="H26" s="21">
        <v>950</v>
      </c>
      <c r="I26" s="21">
        <v>1550</v>
      </c>
      <c r="J26" s="21">
        <v>1800</v>
      </c>
      <c r="K26" s="21">
        <v>1800</v>
      </c>
      <c r="L26" s="21">
        <v>600</v>
      </c>
      <c r="M26" s="21">
        <v>1600</v>
      </c>
      <c r="N26" s="22">
        <v>11465</v>
      </c>
    </row>
    <row r="27" spans="1:14" x14ac:dyDescent="0.3">
      <c r="A27" s="52"/>
      <c r="B27" s="50"/>
      <c r="C27" s="51"/>
      <c r="D27" s="51"/>
      <c r="E27" s="51"/>
      <c r="F27" s="51"/>
      <c r="G27" s="51"/>
      <c r="H27" s="51"/>
      <c r="I27" s="51"/>
      <c r="J27" s="51"/>
      <c r="K27" s="51"/>
      <c r="L27" s="51"/>
      <c r="M27" s="51"/>
    </row>
    <row r="28" spans="1:14" ht="16.2" thickBot="1" x14ac:dyDescent="0.35">
      <c r="A28" s="52"/>
      <c r="B28" s="50"/>
      <c r="C28" s="51"/>
      <c r="D28" s="51"/>
      <c r="E28" s="51"/>
      <c r="F28" s="51"/>
      <c r="G28" s="51"/>
      <c r="H28" s="51"/>
      <c r="I28" s="51"/>
      <c r="J28" s="51"/>
      <c r="K28" s="51"/>
      <c r="L28" s="51"/>
      <c r="M28" s="51"/>
    </row>
    <row r="29" spans="1:14" x14ac:dyDescent="0.3">
      <c r="A29" s="52"/>
      <c r="B29" s="106" t="s">
        <v>112</v>
      </c>
      <c r="C29" s="107"/>
      <c r="D29" s="107"/>
      <c r="E29" s="107"/>
      <c r="F29" s="107"/>
      <c r="G29" s="107"/>
      <c r="H29" s="107"/>
      <c r="I29" s="107"/>
      <c r="J29" s="107"/>
      <c r="K29" s="107"/>
      <c r="L29" s="107"/>
      <c r="M29" s="107"/>
      <c r="N29" s="108"/>
    </row>
    <row r="30" spans="1:14" ht="16.2" thickBot="1" x14ac:dyDescent="0.35">
      <c r="A30" s="52"/>
      <c r="B30" s="56" t="s">
        <v>110</v>
      </c>
      <c r="C30" s="57">
        <v>2018</v>
      </c>
      <c r="D30" s="57">
        <v>2021</v>
      </c>
      <c r="E30" s="57">
        <v>2022</v>
      </c>
      <c r="F30" s="57">
        <v>2023</v>
      </c>
      <c r="G30" s="57">
        <v>2024</v>
      </c>
      <c r="H30" s="57">
        <v>2025</v>
      </c>
      <c r="I30" s="57">
        <v>2026</v>
      </c>
      <c r="J30" s="57">
        <v>2027</v>
      </c>
      <c r="K30" s="57">
        <v>2028</v>
      </c>
      <c r="L30" s="57">
        <v>2029</v>
      </c>
      <c r="M30" s="57">
        <v>2030</v>
      </c>
      <c r="N30" s="58" t="s">
        <v>141</v>
      </c>
    </row>
    <row r="31" spans="1:14" x14ac:dyDescent="0.3">
      <c r="A31" s="52"/>
      <c r="B31" s="23" t="s">
        <v>101</v>
      </c>
      <c r="C31" s="24"/>
      <c r="D31" s="24">
        <v>800</v>
      </c>
      <c r="E31" s="24">
        <v>0</v>
      </c>
      <c r="F31" s="24">
        <v>800</v>
      </c>
      <c r="G31" s="24">
        <v>0</v>
      </c>
      <c r="H31" s="24">
        <v>800</v>
      </c>
      <c r="I31" s="24">
        <v>0</v>
      </c>
      <c r="J31" s="24">
        <v>800</v>
      </c>
      <c r="K31" s="24"/>
      <c r="L31" s="24"/>
      <c r="M31" s="24"/>
      <c r="N31" s="25">
        <v>3200</v>
      </c>
    </row>
    <row r="32" spans="1:14" x14ac:dyDescent="0.3">
      <c r="A32" s="52"/>
      <c r="B32" s="18" t="s">
        <v>102</v>
      </c>
      <c r="C32" s="17">
        <v>30</v>
      </c>
      <c r="D32" s="17">
        <v>400</v>
      </c>
      <c r="E32" s="17">
        <v>0</v>
      </c>
      <c r="F32" s="17">
        <v>400</v>
      </c>
      <c r="G32" s="17">
        <v>0</v>
      </c>
      <c r="H32" s="17">
        <v>0</v>
      </c>
      <c r="I32" s="17">
        <v>0</v>
      </c>
      <c r="J32" s="17">
        <v>0</v>
      </c>
      <c r="K32" s="17">
        <v>200</v>
      </c>
      <c r="L32" s="17"/>
      <c r="M32" s="17"/>
      <c r="N32" s="19">
        <v>1030</v>
      </c>
    </row>
    <row r="33" spans="1:14" x14ac:dyDescent="0.3">
      <c r="A33" s="52"/>
      <c r="B33" s="18" t="s">
        <v>111</v>
      </c>
      <c r="C33" s="17"/>
      <c r="D33" s="17">
        <v>200</v>
      </c>
      <c r="E33" s="17">
        <v>100</v>
      </c>
      <c r="F33" s="17">
        <v>0</v>
      </c>
      <c r="G33" s="17">
        <v>300</v>
      </c>
      <c r="H33" s="17">
        <v>0</v>
      </c>
      <c r="I33" s="17">
        <v>300</v>
      </c>
      <c r="J33" s="17">
        <v>0</v>
      </c>
      <c r="K33" s="17">
        <v>300</v>
      </c>
      <c r="L33" s="17"/>
      <c r="M33" s="17">
        <v>400</v>
      </c>
      <c r="N33" s="19">
        <v>1600</v>
      </c>
    </row>
    <row r="34" spans="1:14" x14ac:dyDescent="0.3">
      <c r="A34" s="52"/>
      <c r="B34" s="18" t="s">
        <v>103</v>
      </c>
      <c r="C34" s="17"/>
      <c r="D34" s="17">
        <v>130</v>
      </c>
      <c r="E34" s="17">
        <v>800</v>
      </c>
      <c r="F34" s="17">
        <v>800</v>
      </c>
      <c r="G34" s="17">
        <v>0</v>
      </c>
      <c r="H34" s="17">
        <v>1200</v>
      </c>
      <c r="I34" s="17">
        <v>0</v>
      </c>
      <c r="J34" s="17">
        <v>1200</v>
      </c>
      <c r="K34" s="17"/>
      <c r="L34" s="17">
        <v>1200</v>
      </c>
      <c r="M34" s="17"/>
      <c r="N34" s="19">
        <v>5330</v>
      </c>
    </row>
    <row r="35" spans="1:14" x14ac:dyDescent="0.3">
      <c r="A35" s="52"/>
      <c r="B35" s="18" t="s">
        <v>104</v>
      </c>
      <c r="C35" s="17"/>
      <c r="D35" s="17">
        <v>0</v>
      </c>
      <c r="E35" s="17">
        <v>1100</v>
      </c>
      <c r="F35" s="17">
        <v>0</v>
      </c>
      <c r="G35" s="17">
        <v>1200</v>
      </c>
      <c r="H35" s="17">
        <v>0</v>
      </c>
      <c r="I35" s="17">
        <v>1200</v>
      </c>
      <c r="J35" s="17">
        <v>0</v>
      </c>
      <c r="K35" s="17"/>
      <c r="L35" s="17"/>
      <c r="M35" s="17"/>
      <c r="N35" s="19">
        <v>3500</v>
      </c>
    </row>
    <row r="36" spans="1:14" x14ac:dyDescent="0.3">
      <c r="A36" s="52"/>
      <c r="B36" s="18" t="s">
        <v>106</v>
      </c>
      <c r="C36" s="17"/>
      <c r="D36" s="17">
        <v>368</v>
      </c>
      <c r="E36" s="17">
        <v>0</v>
      </c>
      <c r="F36" s="17">
        <v>0</v>
      </c>
      <c r="G36" s="17">
        <v>0</v>
      </c>
      <c r="H36" s="17">
        <v>0</v>
      </c>
      <c r="I36" s="17">
        <v>0</v>
      </c>
      <c r="J36" s="17">
        <v>0</v>
      </c>
      <c r="K36" s="17">
        <v>432</v>
      </c>
      <c r="L36" s="17"/>
      <c r="M36" s="17">
        <v>400</v>
      </c>
      <c r="N36" s="19">
        <v>1200</v>
      </c>
    </row>
    <row r="37" spans="1:14" x14ac:dyDescent="0.3">
      <c r="A37" s="52"/>
      <c r="B37" s="18" t="s">
        <v>107</v>
      </c>
      <c r="C37" s="17"/>
      <c r="D37" s="17">
        <v>12</v>
      </c>
      <c r="E37" s="17">
        <v>0</v>
      </c>
      <c r="F37" s="17">
        <v>0</v>
      </c>
      <c r="G37" s="17">
        <v>0</v>
      </c>
      <c r="H37" s="17">
        <v>0</v>
      </c>
      <c r="I37" s="17">
        <v>0</v>
      </c>
      <c r="J37" s="17">
        <v>0</v>
      </c>
      <c r="K37" s="17"/>
      <c r="L37" s="17"/>
      <c r="M37" s="17"/>
      <c r="N37" s="19">
        <v>12</v>
      </c>
    </row>
    <row r="38" spans="1:14" ht="16.2" thickBot="1" x14ac:dyDescent="0.35">
      <c r="A38" s="52"/>
      <c r="B38" s="20" t="s">
        <v>141</v>
      </c>
      <c r="C38" s="21">
        <v>30</v>
      </c>
      <c r="D38" s="21">
        <v>1910</v>
      </c>
      <c r="E38" s="21">
        <v>2000</v>
      </c>
      <c r="F38" s="21">
        <v>2000</v>
      </c>
      <c r="G38" s="21">
        <v>1500</v>
      </c>
      <c r="H38" s="21">
        <v>2000</v>
      </c>
      <c r="I38" s="21">
        <v>1500</v>
      </c>
      <c r="J38" s="21">
        <v>2000</v>
      </c>
      <c r="K38" s="21">
        <v>932</v>
      </c>
      <c r="L38" s="21">
        <v>1200</v>
      </c>
      <c r="M38" s="21">
        <v>800</v>
      </c>
      <c r="N38" s="22">
        <v>15872</v>
      </c>
    </row>
  </sheetData>
  <mergeCells count="3">
    <mergeCell ref="B3:N3"/>
    <mergeCell ref="B17:N17"/>
    <mergeCell ref="B29:N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6"/>
  <sheetViews>
    <sheetView workbookViewId="0"/>
  </sheetViews>
  <sheetFormatPr defaultColWidth="8.796875" defaultRowHeight="15.6" x14ac:dyDescent="0.3"/>
  <cols>
    <col min="13" max="13" width="11.69921875" customWidth="1"/>
  </cols>
  <sheetData>
    <row r="1" spans="2:13" ht="23.4" x14ac:dyDescent="0.45">
      <c r="B1" s="64" t="s">
        <v>297</v>
      </c>
    </row>
    <row r="2" spans="2:13" ht="16.2" thickBot="1" x14ac:dyDescent="0.35"/>
    <row r="3" spans="2:13" ht="17.25" customHeight="1" x14ac:dyDescent="0.3">
      <c r="B3" s="109" t="s">
        <v>181</v>
      </c>
      <c r="C3" s="109" t="s">
        <v>182</v>
      </c>
      <c r="D3" s="109" t="s">
        <v>298</v>
      </c>
      <c r="E3" s="109" t="s">
        <v>183</v>
      </c>
      <c r="F3" s="109" t="s">
        <v>184</v>
      </c>
      <c r="G3" s="109" t="s">
        <v>185</v>
      </c>
      <c r="H3" s="109" t="s">
        <v>186</v>
      </c>
      <c r="I3" s="109" t="s">
        <v>187</v>
      </c>
      <c r="J3" s="109" t="s">
        <v>147</v>
      </c>
      <c r="K3" s="88" t="s">
        <v>188</v>
      </c>
      <c r="L3" s="88" t="s">
        <v>190</v>
      </c>
      <c r="M3" s="109" t="s">
        <v>192</v>
      </c>
    </row>
    <row r="4" spans="2:13" ht="16.2" thickBot="1" x14ac:dyDescent="0.35">
      <c r="B4" s="110"/>
      <c r="C4" s="110"/>
      <c r="D4" s="110"/>
      <c r="E4" s="110"/>
      <c r="F4" s="110"/>
      <c r="G4" s="110"/>
      <c r="H4" s="110"/>
      <c r="I4" s="110"/>
      <c r="J4" s="110"/>
      <c r="K4" s="89" t="s">
        <v>189</v>
      </c>
      <c r="L4" s="89" t="s">
        <v>191</v>
      </c>
      <c r="M4" s="110"/>
    </row>
    <row r="5" spans="2:13" ht="20.399999999999999" thickTop="1" thickBot="1" x14ac:dyDescent="0.35">
      <c r="B5" s="90">
        <v>1</v>
      </c>
      <c r="C5" s="91" t="s">
        <v>193</v>
      </c>
      <c r="D5" s="91" t="s">
        <v>194</v>
      </c>
      <c r="E5" s="91" t="s">
        <v>28</v>
      </c>
      <c r="F5" s="91">
        <v>2022</v>
      </c>
      <c r="G5" s="91">
        <v>12</v>
      </c>
      <c r="H5" s="91">
        <v>0</v>
      </c>
      <c r="I5" s="91">
        <v>12</v>
      </c>
      <c r="J5" s="91" t="s">
        <v>195</v>
      </c>
      <c r="K5" s="91">
        <v>9</v>
      </c>
      <c r="L5" s="91" t="s">
        <v>196</v>
      </c>
      <c r="M5" s="91" t="s">
        <v>197</v>
      </c>
    </row>
    <row r="6" spans="2:13" ht="19.8" thickBot="1" x14ac:dyDescent="0.35">
      <c r="B6" s="92">
        <v>2</v>
      </c>
      <c r="C6" s="93" t="s">
        <v>198</v>
      </c>
      <c r="D6" s="93" t="s">
        <v>199</v>
      </c>
      <c r="E6" s="93" t="s">
        <v>29</v>
      </c>
      <c r="F6" s="93" t="s">
        <v>200</v>
      </c>
      <c r="G6" s="93">
        <v>0</v>
      </c>
      <c r="H6" s="94">
        <v>2277</v>
      </c>
      <c r="I6" s="94">
        <v>2277</v>
      </c>
      <c r="J6" s="93" t="s">
        <v>152</v>
      </c>
      <c r="K6" s="93">
        <v>759</v>
      </c>
      <c r="L6" s="93" t="s">
        <v>201</v>
      </c>
      <c r="M6" s="93" t="s">
        <v>202</v>
      </c>
    </row>
    <row r="7" spans="2:13" ht="21" thickBot="1" x14ac:dyDescent="0.35">
      <c r="B7" s="90">
        <v>3</v>
      </c>
      <c r="C7" s="91" t="s">
        <v>198</v>
      </c>
      <c r="D7" s="91" t="s">
        <v>203</v>
      </c>
      <c r="E7" s="91" t="s">
        <v>28</v>
      </c>
      <c r="F7" s="91">
        <v>2023</v>
      </c>
      <c r="G7" s="91">
        <v>800</v>
      </c>
      <c r="H7" s="95">
        <v>1225</v>
      </c>
      <c r="I7" s="95">
        <v>2025</v>
      </c>
      <c r="J7" s="91" t="s">
        <v>151</v>
      </c>
      <c r="K7" s="91">
        <v>675</v>
      </c>
      <c r="L7" s="91" t="s">
        <v>204</v>
      </c>
      <c r="M7" s="91" t="s">
        <v>205</v>
      </c>
    </row>
    <row r="8" spans="2:13" ht="16.2" thickBot="1" x14ac:dyDescent="0.35">
      <c r="B8" s="92">
        <v>4</v>
      </c>
      <c r="C8" s="93" t="s">
        <v>198</v>
      </c>
      <c r="D8" s="93" t="s">
        <v>206</v>
      </c>
      <c r="E8" s="93" t="s">
        <v>29</v>
      </c>
      <c r="F8" s="93" t="s">
        <v>200</v>
      </c>
      <c r="G8" s="93">
        <v>0</v>
      </c>
      <c r="H8" s="94">
        <v>1564</v>
      </c>
      <c r="I8" s="94">
        <v>1564</v>
      </c>
      <c r="J8" s="93" t="s">
        <v>148</v>
      </c>
      <c r="K8" s="93">
        <v>521</v>
      </c>
      <c r="L8" s="93" t="s">
        <v>201</v>
      </c>
      <c r="M8" s="93" t="s">
        <v>207</v>
      </c>
    </row>
    <row r="9" spans="2:13" ht="19.8" thickBot="1" x14ac:dyDescent="0.35">
      <c r="B9" s="90">
        <v>5</v>
      </c>
      <c r="C9" s="91" t="s">
        <v>198</v>
      </c>
      <c r="D9" s="91" t="s">
        <v>208</v>
      </c>
      <c r="E9" s="91" t="s">
        <v>29</v>
      </c>
      <c r="F9" s="91" t="s">
        <v>200</v>
      </c>
      <c r="G9" s="91">
        <v>0</v>
      </c>
      <c r="H9" s="95">
        <v>1547</v>
      </c>
      <c r="I9" s="95">
        <v>1547</v>
      </c>
      <c r="J9" s="91" t="s">
        <v>149</v>
      </c>
      <c r="K9" s="91">
        <v>516</v>
      </c>
      <c r="L9" s="91" t="s">
        <v>201</v>
      </c>
      <c r="M9" s="91" t="s">
        <v>209</v>
      </c>
    </row>
    <row r="10" spans="2:13" ht="16.2" thickBot="1" x14ac:dyDescent="0.35">
      <c r="B10" s="92">
        <v>6</v>
      </c>
      <c r="C10" s="93" t="s">
        <v>198</v>
      </c>
      <c r="D10" s="93" t="s">
        <v>210</v>
      </c>
      <c r="E10" s="93" t="s">
        <v>29</v>
      </c>
      <c r="F10" s="93" t="s">
        <v>200</v>
      </c>
      <c r="G10" s="93">
        <v>0</v>
      </c>
      <c r="H10" s="94">
        <v>1607</v>
      </c>
      <c r="I10" s="94">
        <v>1607</v>
      </c>
      <c r="J10" s="93" t="s">
        <v>150</v>
      </c>
      <c r="K10" s="93">
        <v>536</v>
      </c>
      <c r="L10" s="93" t="s">
        <v>201</v>
      </c>
      <c r="M10" s="93" t="s">
        <v>205</v>
      </c>
    </row>
    <row r="11" spans="2:13" ht="19.8" thickBot="1" x14ac:dyDescent="0.35">
      <c r="B11" s="90">
        <v>7</v>
      </c>
      <c r="C11" s="91" t="s">
        <v>211</v>
      </c>
      <c r="D11" s="91" t="s">
        <v>212</v>
      </c>
      <c r="E11" s="91" t="s">
        <v>25</v>
      </c>
      <c r="F11" s="91">
        <v>2016</v>
      </c>
      <c r="G11" s="91">
        <v>30</v>
      </c>
      <c r="H11" s="91">
        <v>0</v>
      </c>
      <c r="I11" s="91">
        <v>30</v>
      </c>
      <c r="J11" s="91" t="s">
        <v>195</v>
      </c>
      <c r="K11" s="91">
        <v>10</v>
      </c>
      <c r="L11" s="91" t="s">
        <v>213</v>
      </c>
      <c r="M11" s="91" t="s">
        <v>202</v>
      </c>
    </row>
    <row r="12" spans="2:13" ht="16.2" thickBot="1" x14ac:dyDescent="0.35">
      <c r="B12" s="92">
        <v>8</v>
      </c>
      <c r="C12" s="93" t="s">
        <v>211</v>
      </c>
      <c r="D12" s="93" t="s">
        <v>214</v>
      </c>
      <c r="E12" s="93" t="s">
        <v>28</v>
      </c>
      <c r="F12" s="93">
        <v>2022</v>
      </c>
      <c r="G12" s="93">
        <v>130</v>
      </c>
      <c r="H12" s="93">
        <v>0</v>
      </c>
      <c r="I12" s="93">
        <v>130</v>
      </c>
      <c r="J12" s="93" t="s">
        <v>154</v>
      </c>
      <c r="K12" s="115">
        <v>395</v>
      </c>
      <c r="L12" s="93" t="s">
        <v>215</v>
      </c>
      <c r="M12" s="93" t="s">
        <v>202</v>
      </c>
    </row>
    <row r="13" spans="2:13" x14ac:dyDescent="0.3">
      <c r="B13" s="113">
        <v>9</v>
      </c>
      <c r="C13" s="111" t="s">
        <v>211</v>
      </c>
      <c r="D13" s="111" t="s">
        <v>216</v>
      </c>
      <c r="E13" s="111" t="s">
        <v>28</v>
      </c>
      <c r="F13" s="111">
        <v>2023</v>
      </c>
      <c r="G13" s="111">
        <v>700</v>
      </c>
      <c r="H13" s="111">
        <v>0</v>
      </c>
      <c r="I13" s="111">
        <v>700</v>
      </c>
      <c r="J13" s="111" t="s">
        <v>154</v>
      </c>
      <c r="K13" s="116"/>
      <c r="L13" s="96" t="s">
        <v>217</v>
      </c>
      <c r="M13" s="111" t="s">
        <v>202</v>
      </c>
    </row>
    <row r="14" spans="2:13" ht="16.2" thickBot="1" x14ac:dyDescent="0.35">
      <c r="B14" s="114"/>
      <c r="C14" s="112"/>
      <c r="D14" s="112"/>
      <c r="E14" s="112"/>
      <c r="F14" s="112"/>
      <c r="G14" s="112"/>
      <c r="H14" s="112"/>
      <c r="I14" s="112"/>
      <c r="J14" s="112"/>
      <c r="K14" s="116"/>
      <c r="L14" s="91" t="s">
        <v>218</v>
      </c>
      <c r="M14" s="112"/>
    </row>
    <row r="15" spans="2:13" ht="19.8" thickBot="1" x14ac:dyDescent="0.35">
      <c r="B15" s="92">
        <v>10</v>
      </c>
      <c r="C15" s="93" t="s">
        <v>211</v>
      </c>
      <c r="D15" s="93" t="s">
        <v>219</v>
      </c>
      <c r="E15" s="93" t="s">
        <v>29</v>
      </c>
      <c r="F15" s="93" t="s">
        <v>200</v>
      </c>
      <c r="G15" s="93">
        <v>0</v>
      </c>
      <c r="H15" s="93">
        <v>355</v>
      </c>
      <c r="I15" s="93">
        <v>355</v>
      </c>
      <c r="J15" s="93" t="s">
        <v>154</v>
      </c>
      <c r="K15" s="117"/>
      <c r="L15" s="93" t="s">
        <v>201</v>
      </c>
      <c r="M15" s="93" t="s">
        <v>202</v>
      </c>
    </row>
    <row r="16" spans="2:13" ht="19.8" thickBot="1" x14ac:dyDescent="0.35">
      <c r="B16" s="90">
        <v>11</v>
      </c>
      <c r="C16" s="91" t="s">
        <v>211</v>
      </c>
      <c r="D16" s="91" t="s">
        <v>220</v>
      </c>
      <c r="E16" s="91" t="s">
        <v>29</v>
      </c>
      <c r="F16" s="91" t="s">
        <v>200</v>
      </c>
      <c r="G16" s="91">
        <v>0</v>
      </c>
      <c r="H16" s="91">
        <v>816</v>
      </c>
      <c r="I16" s="91">
        <v>816</v>
      </c>
      <c r="J16" s="91" t="s">
        <v>153</v>
      </c>
      <c r="K16" s="91">
        <v>272</v>
      </c>
      <c r="L16" s="91" t="s">
        <v>201</v>
      </c>
      <c r="M16" s="91" t="s">
        <v>202</v>
      </c>
    </row>
    <row r="17" spans="2:13" ht="16.2" thickBot="1" x14ac:dyDescent="0.35">
      <c r="B17" s="92">
        <v>12</v>
      </c>
      <c r="C17" s="93" t="s">
        <v>221</v>
      </c>
      <c r="D17" s="93" t="s">
        <v>222</v>
      </c>
      <c r="E17" s="93" t="s">
        <v>29</v>
      </c>
      <c r="F17" s="93" t="s">
        <v>200</v>
      </c>
      <c r="G17" s="93">
        <v>0</v>
      </c>
      <c r="H17" s="93">
        <v>963</v>
      </c>
      <c r="I17" s="93">
        <v>963</v>
      </c>
      <c r="J17" s="93" t="s">
        <v>155</v>
      </c>
      <c r="K17" s="93">
        <v>321</v>
      </c>
      <c r="L17" s="93" t="s">
        <v>201</v>
      </c>
      <c r="M17" s="93" t="s">
        <v>207</v>
      </c>
    </row>
    <row r="18" spans="2:13" ht="19.8" thickBot="1" x14ac:dyDescent="0.35">
      <c r="B18" s="90">
        <v>13</v>
      </c>
      <c r="C18" s="91" t="s">
        <v>221</v>
      </c>
      <c r="D18" s="91" t="s">
        <v>223</v>
      </c>
      <c r="E18" s="91" t="s">
        <v>224</v>
      </c>
      <c r="F18" s="91" t="s">
        <v>200</v>
      </c>
      <c r="G18" s="91" t="s">
        <v>200</v>
      </c>
      <c r="H18" s="91" t="s">
        <v>200</v>
      </c>
      <c r="I18" s="91" t="s">
        <v>200</v>
      </c>
      <c r="J18" s="91" t="s">
        <v>225</v>
      </c>
      <c r="K18" s="91" t="s">
        <v>200</v>
      </c>
      <c r="L18" s="91" t="s">
        <v>200</v>
      </c>
      <c r="M18" s="91" t="s">
        <v>200</v>
      </c>
    </row>
    <row r="19" spans="2:13" ht="19.8" thickBot="1" x14ac:dyDescent="0.35">
      <c r="B19" s="92">
        <v>14</v>
      </c>
      <c r="C19" s="93" t="s">
        <v>221</v>
      </c>
      <c r="D19" s="93" t="s">
        <v>226</v>
      </c>
      <c r="E19" s="93" t="s">
        <v>224</v>
      </c>
      <c r="F19" s="93" t="s">
        <v>200</v>
      </c>
      <c r="G19" s="93" t="s">
        <v>200</v>
      </c>
      <c r="H19" s="93" t="s">
        <v>200</v>
      </c>
      <c r="I19" s="93" t="s">
        <v>200</v>
      </c>
      <c r="J19" s="93" t="s">
        <v>225</v>
      </c>
      <c r="K19" s="93" t="s">
        <v>200</v>
      </c>
      <c r="L19" s="93" t="s">
        <v>200</v>
      </c>
      <c r="M19" s="93" t="s">
        <v>200</v>
      </c>
    </row>
    <row r="20" spans="2:13" ht="19.8" thickBot="1" x14ac:dyDescent="0.35">
      <c r="B20" s="90">
        <v>15</v>
      </c>
      <c r="C20" s="91" t="s">
        <v>221</v>
      </c>
      <c r="D20" s="91" t="s">
        <v>227</v>
      </c>
      <c r="E20" s="91" t="s">
        <v>224</v>
      </c>
      <c r="F20" s="91" t="s">
        <v>200</v>
      </c>
      <c r="G20" s="91" t="s">
        <v>200</v>
      </c>
      <c r="H20" s="91" t="s">
        <v>200</v>
      </c>
      <c r="I20" s="91" t="s">
        <v>200</v>
      </c>
      <c r="J20" s="91" t="s">
        <v>225</v>
      </c>
      <c r="K20" s="91" t="s">
        <v>200</v>
      </c>
      <c r="L20" s="91" t="s">
        <v>200</v>
      </c>
      <c r="M20" s="91" t="s">
        <v>200</v>
      </c>
    </row>
    <row r="21" spans="2:13" ht="19.8" thickBot="1" x14ac:dyDescent="0.35">
      <c r="B21" s="92">
        <v>16</v>
      </c>
      <c r="C21" s="93" t="s">
        <v>221</v>
      </c>
      <c r="D21" s="93" t="s">
        <v>228</v>
      </c>
      <c r="E21" s="93" t="s">
        <v>224</v>
      </c>
      <c r="F21" s="93" t="s">
        <v>200</v>
      </c>
      <c r="G21" s="93" t="s">
        <v>200</v>
      </c>
      <c r="H21" s="93" t="s">
        <v>200</v>
      </c>
      <c r="I21" s="93" t="s">
        <v>200</v>
      </c>
      <c r="J21" s="93" t="s">
        <v>225</v>
      </c>
      <c r="K21" s="93" t="s">
        <v>200</v>
      </c>
      <c r="L21" s="93" t="s">
        <v>200</v>
      </c>
      <c r="M21" s="93" t="s">
        <v>200</v>
      </c>
    </row>
    <row r="22" spans="2:13" ht="29.4" thickBot="1" x14ac:dyDescent="0.35">
      <c r="B22" s="90">
        <v>17</v>
      </c>
      <c r="C22" s="91" t="s">
        <v>229</v>
      </c>
      <c r="D22" s="91" t="s">
        <v>230</v>
      </c>
      <c r="E22" s="91" t="s">
        <v>29</v>
      </c>
      <c r="F22" s="91" t="s">
        <v>200</v>
      </c>
      <c r="G22" s="91">
        <v>0</v>
      </c>
      <c r="H22" s="95">
        <v>2226</v>
      </c>
      <c r="I22" s="95">
        <v>2226</v>
      </c>
      <c r="J22" s="91" t="s">
        <v>231</v>
      </c>
      <c r="K22" s="91">
        <v>742</v>
      </c>
      <c r="L22" s="91" t="s">
        <v>201</v>
      </c>
      <c r="M22" s="91" t="s">
        <v>232</v>
      </c>
    </row>
    <row r="23" spans="2:13" ht="16.2" thickBot="1" x14ac:dyDescent="0.35">
      <c r="B23" s="92">
        <v>18</v>
      </c>
      <c r="C23" s="93" t="s">
        <v>229</v>
      </c>
      <c r="D23" s="93" t="s">
        <v>233</v>
      </c>
      <c r="E23" s="93" t="s">
        <v>29</v>
      </c>
      <c r="F23" s="93" t="s">
        <v>200</v>
      </c>
      <c r="G23" s="93">
        <v>0</v>
      </c>
      <c r="H23" s="94">
        <v>1947</v>
      </c>
      <c r="I23" s="94">
        <v>1947</v>
      </c>
      <c r="J23" s="93" t="s">
        <v>157</v>
      </c>
      <c r="K23" s="93">
        <v>649</v>
      </c>
      <c r="L23" s="93" t="s">
        <v>201</v>
      </c>
      <c r="M23" s="93" t="s">
        <v>234</v>
      </c>
    </row>
    <row r="24" spans="2:13" ht="29.4" thickBot="1" x14ac:dyDescent="0.35">
      <c r="B24" s="90">
        <v>19</v>
      </c>
      <c r="C24" s="91" t="s">
        <v>235</v>
      </c>
      <c r="D24" s="91" t="s">
        <v>236</v>
      </c>
      <c r="E24" s="91" t="s">
        <v>29</v>
      </c>
      <c r="F24" s="91" t="s">
        <v>200</v>
      </c>
      <c r="G24" s="91">
        <v>0</v>
      </c>
      <c r="H24" s="95">
        <v>1050</v>
      </c>
      <c r="I24" s="95">
        <v>1050</v>
      </c>
      <c r="J24" s="91" t="s">
        <v>237</v>
      </c>
      <c r="K24" s="91">
        <v>284</v>
      </c>
      <c r="L24" s="91" t="s">
        <v>201</v>
      </c>
      <c r="M24" s="91" t="s">
        <v>234</v>
      </c>
    </row>
    <row r="25" spans="2:13" ht="16.2" thickBot="1" x14ac:dyDescent="0.35">
      <c r="B25" s="92">
        <v>20</v>
      </c>
      <c r="C25" s="93" t="s">
        <v>235</v>
      </c>
      <c r="D25" s="93" t="s">
        <v>238</v>
      </c>
      <c r="E25" s="93" t="s">
        <v>28</v>
      </c>
      <c r="F25" s="93">
        <v>2023</v>
      </c>
      <c r="G25" s="93">
        <v>120</v>
      </c>
      <c r="H25" s="93">
        <v>0</v>
      </c>
      <c r="I25" s="93">
        <v>120</v>
      </c>
      <c r="J25" s="93" t="s">
        <v>239</v>
      </c>
      <c r="K25" s="93">
        <v>107</v>
      </c>
      <c r="L25" s="93" t="s">
        <v>240</v>
      </c>
      <c r="M25" s="93" t="s">
        <v>234</v>
      </c>
    </row>
    <row r="26" spans="2:13" ht="21" thickBot="1" x14ac:dyDescent="0.35">
      <c r="B26" s="90">
        <v>21</v>
      </c>
      <c r="C26" s="91" t="s">
        <v>241</v>
      </c>
      <c r="D26" s="91" t="s">
        <v>242</v>
      </c>
      <c r="E26" s="91" t="s">
        <v>28</v>
      </c>
      <c r="F26" s="91">
        <v>2023</v>
      </c>
      <c r="G26" s="91">
        <v>248</v>
      </c>
      <c r="H26" s="91">
        <v>718</v>
      </c>
      <c r="I26" s="91">
        <v>966</v>
      </c>
      <c r="J26" s="91" t="s">
        <v>158</v>
      </c>
      <c r="K26" s="91">
        <v>322</v>
      </c>
      <c r="L26" s="91" t="s">
        <v>243</v>
      </c>
      <c r="M26" s="91" t="s">
        <v>244</v>
      </c>
    </row>
    <row r="27" spans="2:13" ht="29.4" thickBot="1" x14ac:dyDescent="0.35">
      <c r="B27" s="92">
        <v>22</v>
      </c>
      <c r="C27" s="93" t="s">
        <v>245</v>
      </c>
      <c r="D27" s="93" t="s">
        <v>246</v>
      </c>
      <c r="E27" s="93" t="s">
        <v>28</v>
      </c>
      <c r="F27" s="93">
        <v>2022</v>
      </c>
      <c r="G27" s="93">
        <v>12</v>
      </c>
      <c r="H27" s="93">
        <v>0</v>
      </c>
      <c r="I27" s="93">
        <v>12</v>
      </c>
      <c r="J27" s="93" t="s">
        <v>247</v>
      </c>
      <c r="K27" s="93">
        <v>9</v>
      </c>
      <c r="L27" s="93" t="s">
        <v>248</v>
      </c>
      <c r="M27" s="93" t="s">
        <v>249</v>
      </c>
    </row>
    <row r="28" spans="2:13" ht="16.2" thickBot="1" x14ac:dyDescent="0.35">
      <c r="B28" s="90">
        <v>23</v>
      </c>
      <c r="C28" s="91" t="s">
        <v>245</v>
      </c>
      <c r="D28" s="91" t="s">
        <v>250</v>
      </c>
      <c r="E28" s="91" t="s">
        <v>29</v>
      </c>
      <c r="F28" s="91" t="s">
        <v>200</v>
      </c>
      <c r="G28" s="91">
        <v>0</v>
      </c>
      <c r="H28" s="95">
        <v>1371</v>
      </c>
      <c r="I28" s="95">
        <v>1371</v>
      </c>
      <c r="J28" s="91" t="s">
        <v>160</v>
      </c>
      <c r="K28" s="91">
        <v>457</v>
      </c>
      <c r="L28" s="91" t="s">
        <v>201</v>
      </c>
      <c r="M28" s="91" t="s">
        <v>251</v>
      </c>
    </row>
    <row r="29" spans="2:13" ht="16.2" thickBot="1" x14ac:dyDescent="0.35">
      <c r="B29" s="92">
        <v>24</v>
      </c>
      <c r="C29" s="93" t="s">
        <v>252</v>
      </c>
      <c r="D29" s="93" t="s">
        <v>253</v>
      </c>
      <c r="E29" s="93" t="s">
        <v>29</v>
      </c>
      <c r="F29" s="93" t="s">
        <v>200</v>
      </c>
      <c r="G29" s="93">
        <v>0</v>
      </c>
      <c r="H29" s="94">
        <v>1485</v>
      </c>
      <c r="I29" s="94">
        <v>1485</v>
      </c>
      <c r="J29" s="93" t="s">
        <v>159</v>
      </c>
      <c r="K29" s="93">
        <v>495</v>
      </c>
      <c r="L29" s="93" t="s">
        <v>201</v>
      </c>
      <c r="M29" s="93" t="s">
        <v>254</v>
      </c>
    </row>
    <row r="30" spans="2:13" ht="19.8" thickBot="1" x14ac:dyDescent="0.35">
      <c r="B30" s="90">
        <v>25</v>
      </c>
      <c r="C30" s="91" t="s">
        <v>252</v>
      </c>
      <c r="D30" s="91" t="s">
        <v>255</v>
      </c>
      <c r="E30" s="91" t="s">
        <v>256</v>
      </c>
      <c r="F30" s="91" t="s">
        <v>200</v>
      </c>
      <c r="G30" s="91">
        <v>0</v>
      </c>
      <c r="H30" s="95">
        <v>1623</v>
      </c>
      <c r="I30" s="95">
        <v>1623</v>
      </c>
      <c r="J30" s="91" t="s">
        <v>225</v>
      </c>
      <c r="K30" s="91">
        <v>209</v>
      </c>
      <c r="L30" s="91" t="s">
        <v>200</v>
      </c>
      <c r="M30" s="91" t="s">
        <v>200</v>
      </c>
    </row>
    <row r="31" spans="2:13" ht="19.8" thickBot="1" x14ac:dyDescent="0.35">
      <c r="B31" s="92">
        <v>26</v>
      </c>
      <c r="C31" s="93" t="s">
        <v>252</v>
      </c>
      <c r="D31" s="93" t="s">
        <v>257</v>
      </c>
      <c r="E31" s="93" t="s">
        <v>256</v>
      </c>
      <c r="F31" s="93" t="s">
        <v>200</v>
      </c>
      <c r="G31" s="93">
        <v>0</v>
      </c>
      <c r="H31" s="93">
        <v>627</v>
      </c>
      <c r="I31" s="93">
        <v>627</v>
      </c>
      <c r="J31" s="93" t="s">
        <v>225</v>
      </c>
      <c r="K31" s="93">
        <v>541</v>
      </c>
      <c r="L31" s="93" t="s">
        <v>200</v>
      </c>
      <c r="M31" s="93" t="s">
        <v>200</v>
      </c>
    </row>
    <row r="32" spans="2:13" ht="19.8" thickBot="1" x14ac:dyDescent="0.35">
      <c r="B32" s="90">
        <v>27</v>
      </c>
      <c r="C32" s="91" t="s">
        <v>258</v>
      </c>
      <c r="D32" s="91" t="s">
        <v>259</v>
      </c>
      <c r="E32" s="91" t="s">
        <v>224</v>
      </c>
      <c r="F32" s="91" t="s">
        <v>200</v>
      </c>
      <c r="G32" s="91" t="s">
        <v>200</v>
      </c>
      <c r="H32" s="91" t="s">
        <v>200</v>
      </c>
      <c r="I32" s="91" t="s">
        <v>200</v>
      </c>
      <c r="J32" s="91" t="s">
        <v>225</v>
      </c>
      <c r="K32" s="91" t="s">
        <v>200</v>
      </c>
      <c r="L32" s="91" t="s">
        <v>260</v>
      </c>
      <c r="M32" s="91" t="s">
        <v>200</v>
      </c>
    </row>
    <row r="33" spans="2:13" ht="19.8" thickBot="1" x14ac:dyDescent="0.35">
      <c r="B33" s="92">
        <v>28</v>
      </c>
      <c r="C33" s="93" t="s">
        <v>258</v>
      </c>
      <c r="D33" s="93" t="s">
        <v>261</v>
      </c>
      <c r="E33" s="93" t="s">
        <v>224</v>
      </c>
      <c r="F33" s="93" t="s">
        <v>200</v>
      </c>
      <c r="G33" s="93" t="s">
        <v>200</v>
      </c>
      <c r="H33" s="93" t="s">
        <v>200</v>
      </c>
      <c r="I33" s="93" t="s">
        <v>200</v>
      </c>
      <c r="J33" s="93" t="s">
        <v>225</v>
      </c>
      <c r="K33" s="93" t="s">
        <v>200</v>
      </c>
      <c r="L33" s="93" t="s">
        <v>200</v>
      </c>
      <c r="M33" s="93" t="s">
        <v>200</v>
      </c>
    </row>
    <row r="34" spans="2:13" ht="19.8" thickBot="1" x14ac:dyDescent="0.35">
      <c r="B34" s="90">
        <v>29</v>
      </c>
      <c r="C34" s="91" t="s">
        <v>258</v>
      </c>
      <c r="D34" s="91" t="s">
        <v>262</v>
      </c>
      <c r="E34" s="91" t="s">
        <v>224</v>
      </c>
      <c r="F34" s="91" t="s">
        <v>200</v>
      </c>
      <c r="G34" s="91" t="s">
        <v>200</v>
      </c>
      <c r="H34" s="91" t="s">
        <v>200</v>
      </c>
      <c r="I34" s="91" t="s">
        <v>200</v>
      </c>
      <c r="J34" s="91" t="s">
        <v>225</v>
      </c>
      <c r="K34" s="91" t="s">
        <v>200</v>
      </c>
      <c r="L34" s="91" t="s">
        <v>200</v>
      </c>
      <c r="M34" s="91" t="s">
        <v>200</v>
      </c>
    </row>
    <row r="35" spans="2:13" ht="19.8" thickBot="1" x14ac:dyDescent="0.35">
      <c r="B35" s="92">
        <v>30</v>
      </c>
      <c r="C35" s="93" t="s">
        <v>258</v>
      </c>
      <c r="D35" s="93" t="s">
        <v>263</v>
      </c>
      <c r="E35" s="93" t="s">
        <v>224</v>
      </c>
      <c r="F35" s="93" t="s">
        <v>200</v>
      </c>
      <c r="G35" s="93" t="s">
        <v>200</v>
      </c>
      <c r="H35" s="93" t="s">
        <v>200</v>
      </c>
      <c r="I35" s="93" t="s">
        <v>200</v>
      </c>
      <c r="J35" s="93" t="s">
        <v>225</v>
      </c>
      <c r="K35" s="93" t="s">
        <v>200</v>
      </c>
      <c r="L35" s="93" t="s">
        <v>200</v>
      </c>
      <c r="M35" s="93" t="s">
        <v>200</v>
      </c>
    </row>
    <row r="36" spans="2:13" ht="19.8" thickBot="1" x14ac:dyDescent="0.35">
      <c r="B36" s="90">
        <v>31</v>
      </c>
      <c r="C36" s="91" t="s">
        <v>264</v>
      </c>
      <c r="D36" s="91" t="s">
        <v>265</v>
      </c>
      <c r="E36" s="91" t="s">
        <v>28</v>
      </c>
      <c r="F36" s="91">
        <v>2022</v>
      </c>
      <c r="G36" s="91">
        <v>21</v>
      </c>
      <c r="H36" s="91">
        <v>0</v>
      </c>
      <c r="I36" s="91">
        <v>21</v>
      </c>
      <c r="J36" s="91" t="s">
        <v>195</v>
      </c>
      <c r="K36" s="91">
        <v>10</v>
      </c>
      <c r="L36" s="91" t="s">
        <v>266</v>
      </c>
      <c r="M36" s="91" t="s">
        <v>267</v>
      </c>
    </row>
    <row r="37" spans="2:13" ht="19.8" thickBot="1" x14ac:dyDescent="0.35">
      <c r="B37" s="92">
        <v>32</v>
      </c>
      <c r="C37" s="93" t="s">
        <v>268</v>
      </c>
      <c r="D37" s="93" t="s">
        <v>269</v>
      </c>
      <c r="E37" s="93" t="s">
        <v>224</v>
      </c>
      <c r="F37" s="93" t="s">
        <v>200</v>
      </c>
      <c r="G37" s="93" t="s">
        <v>200</v>
      </c>
      <c r="H37" s="93" t="s">
        <v>200</v>
      </c>
      <c r="I37" s="93" t="s">
        <v>200</v>
      </c>
      <c r="J37" s="93" t="s">
        <v>200</v>
      </c>
      <c r="K37" s="93" t="s">
        <v>200</v>
      </c>
      <c r="L37" s="93" t="s">
        <v>200</v>
      </c>
      <c r="M37" s="93" t="s">
        <v>200</v>
      </c>
    </row>
    <row r="38" spans="2:13" ht="19.8" thickBot="1" x14ac:dyDescent="0.35">
      <c r="B38" s="90">
        <v>33</v>
      </c>
      <c r="C38" s="91" t="s">
        <v>268</v>
      </c>
      <c r="D38" s="91" t="s">
        <v>270</v>
      </c>
      <c r="E38" s="91" t="s">
        <v>224</v>
      </c>
      <c r="F38" s="91" t="s">
        <v>200</v>
      </c>
      <c r="G38" s="91" t="s">
        <v>200</v>
      </c>
      <c r="H38" s="91" t="s">
        <v>200</v>
      </c>
      <c r="I38" s="91" t="s">
        <v>200</v>
      </c>
      <c r="J38" s="91" t="s">
        <v>200</v>
      </c>
      <c r="K38" s="91" t="s">
        <v>200</v>
      </c>
      <c r="L38" s="91" t="s">
        <v>200</v>
      </c>
      <c r="M38" s="91" t="s">
        <v>200</v>
      </c>
    </row>
    <row r="39" spans="2:13" ht="29.4" thickBot="1" x14ac:dyDescent="0.35">
      <c r="B39" s="92">
        <v>34</v>
      </c>
      <c r="C39" s="93" t="s">
        <v>268</v>
      </c>
      <c r="D39" s="93" t="s">
        <v>271</v>
      </c>
      <c r="E39" s="93" t="s">
        <v>272</v>
      </c>
      <c r="F39" s="93" t="s">
        <v>200</v>
      </c>
      <c r="G39" s="93">
        <v>0</v>
      </c>
      <c r="H39" s="94">
        <v>1000</v>
      </c>
      <c r="I39" s="94">
        <v>1000</v>
      </c>
      <c r="J39" s="93" t="s">
        <v>225</v>
      </c>
      <c r="K39" s="93">
        <v>334</v>
      </c>
      <c r="L39" s="93" t="s">
        <v>201</v>
      </c>
      <c r="M39" s="93" t="s">
        <v>273</v>
      </c>
    </row>
    <row r="40" spans="2:13" ht="19.8" thickBot="1" x14ac:dyDescent="0.35">
      <c r="B40" s="90">
        <v>35</v>
      </c>
      <c r="C40" s="91" t="s">
        <v>268</v>
      </c>
      <c r="D40" s="91" t="s">
        <v>274</v>
      </c>
      <c r="E40" s="91" t="s">
        <v>224</v>
      </c>
      <c r="F40" s="91" t="s">
        <v>200</v>
      </c>
      <c r="G40" s="91" t="s">
        <v>200</v>
      </c>
      <c r="H40" s="91" t="s">
        <v>200</v>
      </c>
      <c r="I40" s="91" t="s">
        <v>200</v>
      </c>
      <c r="J40" s="91" t="s">
        <v>200</v>
      </c>
      <c r="K40" s="91" t="s">
        <v>200</v>
      </c>
      <c r="L40" s="91" t="s">
        <v>200</v>
      </c>
      <c r="M40" s="91" t="s">
        <v>200</v>
      </c>
    </row>
    <row r="41" spans="2:13" ht="29.4" thickBot="1" x14ac:dyDescent="0.35">
      <c r="B41" s="92">
        <v>36</v>
      </c>
      <c r="C41" s="93" t="s">
        <v>268</v>
      </c>
      <c r="D41" s="93" t="s">
        <v>275</v>
      </c>
      <c r="E41" s="93" t="s">
        <v>272</v>
      </c>
      <c r="F41" s="93" t="s">
        <v>200</v>
      </c>
      <c r="G41" s="93">
        <v>0</v>
      </c>
      <c r="H41" s="93">
        <v>150</v>
      </c>
      <c r="I41" s="93">
        <v>150</v>
      </c>
      <c r="J41" s="93" t="s">
        <v>225</v>
      </c>
      <c r="K41" s="93">
        <v>50</v>
      </c>
      <c r="L41" s="93" t="s">
        <v>201</v>
      </c>
      <c r="M41" s="93" t="s">
        <v>276</v>
      </c>
    </row>
    <row r="42" spans="2:13" ht="19.8" thickBot="1" x14ac:dyDescent="0.35">
      <c r="B42" s="90">
        <v>37</v>
      </c>
      <c r="C42" s="91" t="s">
        <v>277</v>
      </c>
      <c r="D42" s="91" t="s">
        <v>278</v>
      </c>
      <c r="E42" s="91" t="s">
        <v>224</v>
      </c>
      <c r="F42" s="91"/>
      <c r="G42" s="91" t="s">
        <v>200</v>
      </c>
      <c r="H42" s="91" t="s">
        <v>200</v>
      </c>
      <c r="I42" s="91" t="s">
        <v>200</v>
      </c>
      <c r="J42" s="91" t="s">
        <v>200</v>
      </c>
      <c r="K42" s="91" t="s">
        <v>200</v>
      </c>
      <c r="L42" s="91" t="s">
        <v>200</v>
      </c>
      <c r="M42" s="91" t="s">
        <v>200</v>
      </c>
    </row>
    <row r="43" spans="2:13" ht="29.4" thickBot="1" x14ac:dyDescent="0.35">
      <c r="B43" s="92">
        <v>38</v>
      </c>
      <c r="C43" s="93" t="s">
        <v>277</v>
      </c>
      <c r="D43" s="93" t="s">
        <v>279</v>
      </c>
      <c r="E43" s="93" t="s">
        <v>272</v>
      </c>
      <c r="F43" s="93" t="s">
        <v>200</v>
      </c>
      <c r="G43" s="93">
        <v>0</v>
      </c>
      <c r="H43" s="93">
        <v>400</v>
      </c>
      <c r="I43" s="93">
        <v>400</v>
      </c>
      <c r="J43" s="93" t="s">
        <v>225</v>
      </c>
      <c r="K43" s="93">
        <v>133</v>
      </c>
      <c r="L43" s="93" t="s">
        <v>201</v>
      </c>
      <c r="M43" s="93" t="s">
        <v>280</v>
      </c>
    </row>
    <row r="44" spans="2:13" ht="29.4" thickBot="1" x14ac:dyDescent="0.35">
      <c r="B44" s="90">
        <v>39</v>
      </c>
      <c r="C44" s="91" t="s">
        <v>277</v>
      </c>
      <c r="D44" s="91" t="s">
        <v>281</v>
      </c>
      <c r="E44" s="91" t="s">
        <v>272</v>
      </c>
      <c r="F44" s="91" t="s">
        <v>200</v>
      </c>
      <c r="G44" s="91">
        <v>0</v>
      </c>
      <c r="H44" s="91">
        <v>400</v>
      </c>
      <c r="I44" s="91">
        <v>400</v>
      </c>
      <c r="J44" s="91" t="s">
        <v>225</v>
      </c>
      <c r="K44" s="91">
        <v>133</v>
      </c>
      <c r="L44" s="91" t="s">
        <v>201</v>
      </c>
      <c r="M44" s="91" t="s">
        <v>282</v>
      </c>
    </row>
    <row r="45" spans="2:13" ht="19.8" thickBot="1" x14ac:dyDescent="0.35">
      <c r="B45" s="92">
        <v>40</v>
      </c>
      <c r="C45" s="93" t="s">
        <v>277</v>
      </c>
      <c r="D45" s="93" t="s">
        <v>283</v>
      </c>
      <c r="E45" s="93" t="s">
        <v>224</v>
      </c>
      <c r="F45" s="93" t="s">
        <v>200</v>
      </c>
      <c r="G45" s="93" t="s">
        <v>200</v>
      </c>
      <c r="H45" s="93" t="s">
        <v>200</v>
      </c>
      <c r="I45" s="93" t="s">
        <v>200</v>
      </c>
      <c r="J45" s="93" t="s">
        <v>200</v>
      </c>
      <c r="K45" s="93" t="s">
        <v>200</v>
      </c>
      <c r="L45" s="93" t="s">
        <v>200</v>
      </c>
      <c r="M45" s="93" t="s">
        <v>200</v>
      </c>
    </row>
    <row r="46" spans="2:13" ht="29.4" thickBot="1" x14ac:dyDescent="0.35">
      <c r="B46" s="90">
        <v>41</v>
      </c>
      <c r="C46" s="91" t="s">
        <v>277</v>
      </c>
      <c r="D46" s="91" t="s">
        <v>284</v>
      </c>
      <c r="E46" s="91" t="s">
        <v>272</v>
      </c>
      <c r="F46" s="91" t="s">
        <v>200</v>
      </c>
      <c r="G46" s="91">
        <v>0</v>
      </c>
      <c r="H46" s="91">
        <v>400</v>
      </c>
      <c r="I46" s="91">
        <v>400</v>
      </c>
      <c r="J46" s="91" t="s">
        <v>225</v>
      </c>
      <c r="K46" s="91">
        <v>133</v>
      </c>
      <c r="L46" s="91" t="s">
        <v>201</v>
      </c>
      <c r="M46" s="91" t="s">
        <v>280</v>
      </c>
    </row>
    <row r="47" spans="2:13" ht="16.2" thickBot="1" x14ac:dyDescent="0.35">
      <c r="B47" s="118" t="s">
        <v>141</v>
      </c>
      <c r="C47" s="119"/>
      <c r="D47" s="119"/>
      <c r="E47" s="119"/>
      <c r="F47" s="120"/>
      <c r="G47" s="97" t="s">
        <v>285</v>
      </c>
      <c r="H47" s="97" t="s">
        <v>286</v>
      </c>
      <c r="I47" s="97" t="s">
        <v>287</v>
      </c>
      <c r="J47" s="121"/>
      <c r="K47" s="122"/>
      <c r="L47" s="122"/>
      <c r="M47" s="123"/>
    </row>
    <row r="48" spans="2:13" x14ac:dyDescent="0.3">
      <c r="B48" s="130" t="s">
        <v>288</v>
      </c>
      <c r="C48" s="131"/>
      <c r="D48" s="131"/>
      <c r="E48" s="131"/>
      <c r="F48" s="131"/>
      <c r="G48" s="131"/>
      <c r="H48" s="131"/>
      <c r="I48" s="131"/>
      <c r="J48" s="131"/>
      <c r="K48" s="131"/>
      <c r="L48" s="131"/>
      <c r="M48" s="132"/>
    </row>
    <row r="49" spans="2:13" x14ac:dyDescent="0.3">
      <c r="B49" s="124" t="s">
        <v>289</v>
      </c>
      <c r="C49" s="125"/>
      <c r="D49" s="125"/>
      <c r="E49" s="125"/>
      <c r="F49" s="125"/>
      <c r="G49" s="125"/>
      <c r="H49" s="125"/>
      <c r="I49" s="125"/>
      <c r="J49" s="125"/>
      <c r="K49" s="125"/>
      <c r="L49" s="125"/>
      <c r="M49" s="126"/>
    </row>
    <row r="50" spans="2:13" x14ac:dyDescent="0.3">
      <c r="B50" s="124" t="s">
        <v>290</v>
      </c>
      <c r="C50" s="125"/>
      <c r="D50" s="125"/>
      <c r="E50" s="125"/>
      <c r="F50" s="125"/>
      <c r="G50" s="125"/>
      <c r="H50" s="125"/>
      <c r="I50" s="125"/>
      <c r="J50" s="125"/>
      <c r="K50" s="125"/>
      <c r="L50" s="125"/>
      <c r="M50" s="126"/>
    </row>
    <row r="51" spans="2:13" x14ac:dyDescent="0.3">
      <c r="B51" s="124" t="s">
        <v>291</v>
      </c>
      <c r="C51" s="125"/>
      <c r="D51" s="125"/>
      <c r="E51" s="125"/>
      <c r="F51" s="125"/>
      <c r="G51" s="125"/>
      <c r="H51" s="125"/>
      <c r="I51" s="125"/>
      <c r="J51" s="125"/>
      <c r="K51" s="125"/>
      <c r="L51" s="125"/>
      <c r="M51" s="126"/>
    </row>
    <row r="52" spans="2:13" x14ac:dyDescent="0.3">
      <c r="B52" s="124" t="s">
        <v>292</v>
      </c>
      <c r="C52" s="125"/>
      <c r="D52" s="125"/>
      <c r="E52" s="125"/>
      <c r="F52" s="125"/>
      <c r="G52" s="125"/>
      <c r="H52" s="125"/>
      <c r="I52" s="125"/>
      <c r="J52" s="125"/>
      <c r="K52" s="125"/>
      <c r="L52" s="125"/>
      <c r="M52" s="126"/>
    </row>
    <row r="53" spans="2:13" x14ac:dyDescent="0.3">
      <c r="B53" s="124" t="s">
        <v>293</v>
      </c>
      <c r="C53" s="125"/>
      <c r="D53" s="125"/>
      <c r="E53" s="125"/>
      <c r="F53" s="125"/>
      <c r="G53" s="125"/>
      <c r="H53" s="125"/>
      <c r="I53" s="125"/>
      <c r="J53" s="125"/>
      <c r="K53" s="125"/>
      <c r="L53" s="125"/>
      <c r="M53" s="126"/>
    </row>
    <row r="54" spans="2:13" x14ac:dyDescent="0.3">
      <c r="B54" s="124" t="s">
        <v>294</v>
      </c>
      <c r="C54" s="125"/>
      <c r="D54" s="125"/>
      <c r="E54" s="125"/>
      <c r="F54" s="125"/>
      <c r="G54" s="125"/>
      <c r="H54" s="125"/>
      <c r="I54" s="125"/>
      <c r="J54" s="125"/>
      <c r="K54" s="125"/>
      <c r="L54" s="125"/>
      <c r="M54" s="126"/>
    </row>
    <row r="55" spans="2:13" ht="18" customHeight="1" x14ac:dyDescent="0.3">
      <c r="B55" s="124" t="s">
        <v>295</v>
      </c>
      <c r="C55" s="125"/>
      <c r="D55" s="125"/>
      <c r="E55" s="125"/>
      <c r="F55" s="125"/>
      <c r="G55" s="125"/>
      <c r="H55" s="125"/>
      <c r="I55" s="125"/>
      <c r="J55" s="125"/>
      <c r="K55" s="125"/>
      <c r="L55" s="125"/>
      <c r="M55" s="126"/>
    </row>
    <row r="56" spans="2:13" ht="16.2" thickBot="1" x14ac:dyDescent="0.35">
      <c r="B56" s="127" t="s">
        <v>296</v>
      </c>
      <c r="C56" s="128"/>
      <c r="D56" s="128"/>
      <c r="E56" s="128"/>
      <c r="F56" s="128"/>
      <c r="G56" s="128"/>
      <c r="H56" s="128"/>
      <c r="I56" s="128"/>
      <c r="J56" s="128"/>
      <c r="K56" s="128"/>
      <c r="L56" s="128"/>
      <c r="M56" s="129"/>
    </row>
  </sheetData>
  <mergeCells count="32">
    <mergeCell ref="B47:F47"/>
    <mergeCell ref="J47:M47"/>
    <mergeCell ref="B54:M54"/>
    <mergeCell ref="B55:M55"/>
    <mergeCell ref="B56:M56"/>
    <mergeCell ref="B48:M48"/>
    <mergeCell ref="B49:M49"/>
    <mergeCell ref="B50:M50"/>
    <mergeCell ref="B51:M51"/>
    <mergeCell ref="B52:M52"/>
    <mergeCell ref="B53:M53"/>
    <mergeCell ref="H3:H4"/>
    <mergeCell ref="I3:I4"/>
    <mergeCell ref="J13:J14"/>
    <mergeCell ref="M13:M14"/>
    <mergeCell ref="J3:J4"/>
    <mergeCell ref="M3:M4"/>
    <mergeCell ref="K12:K15"/>
    <mergeCell ref="H13:H14"/>
    <mergeCell ref="I13:I14"/>
    <mergeCell ref="B3:B4"/>
    <mergeCell ref="C3:C4"/>
    <mergeCell ref="D3:D4"/>
    <mergeCell ref="E3:E4"/>
    <mergeCell ref="G13:G14"/>
    <mergeCell ref="F3:F4"/>
    <mergeCell ref="B13:B14"/>
    <mergeCell ref="C13:C14"/>
    <mergeCell ref="D13:D14"/>
    <mergeCell ref="E13:E14"/>
    <mergeCell ref="F13:F14"/>
    <mergeCell ref="G3: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14"/>
  <sheetViews>
    <sheetView workbookViewId="0"/>
  </sheetViews>
  <sheetFormatPr defaultColWidth="11" defaultRowHeight="15.6" x14ac:dyDescent="0.3"/>
  <cols>
    <col min="2" max="2" width="17" style="3" bestFit="1" customWidth="1"/>
    <col min="3" max="15" width="13.296875" style="1" customWidth="1"/>
  </cols>
  <sheetData>
    <row r="1" spans="2:16" ht="23.4" x14ac:dyDescent="0.45">
      <c r="B1" s="60" t="s">
        <v>143</v>
      </c>
    </row>
    <row r="2" spans="2:16" ht="16.2" thickBot="1" x14ac:dyDescent="0.35"/>
    <row r="3" spans="2:16" s="2" customFormat="1" ht="34.049999999999997" customHeight="1" thickBot="1" x14ac:dyDescent="0.35">
      <c r="B3" s="61" t="s">
        <v>32</v>
      </c>
      <c r="C3" s="62" t="s">
        <v>109</v>
      </c>
      <c r="D3" s="62" t="s">
        <v>111</v>
      </c>
      <c r="E3" s="62" t="s">
        <v>105</v>
      </c>
      <c r="F3" s="62" t="s">
        <v>139</v>
      </c>
      <c r="G3" s="62" t="s">
        <v>100</v>
      </c>
      <c r="H3" s="62" t="s">
        <v>106</v>
      </c>
      <c r="I3" s="62" t="s">
        <v>101</v>
      </c>
      <c r="J3" s="62" t="s">
        <v>104</v>
      </c>
      <c r="K3" s="62" t="s">
        <v>103</v>
      </c>
      <c r="L3" s="62" t="s">
        <v>140</v>
      </c>
      <c r="M3" s="62" t="s">
        <v>108</v>
      </c>
      <c r="N3" s="62" t="s">
        <v>102</v>
      </c>
      <c r="O3" s="62" t="s">
        <v>107</v>
      </c>
      <c r="P3" s="63" t="s">
        <v>141</v>
      </c>
    </row>
    <row r="4" spans="2:16" x14ac:dyDescent="0.3">
      <c r="B4" s="23" t="s">
        <v>25</v>
      </c>
      <c r="C4" s="24">
        <v>0</v>
      </c>
      <c r="D4" s="24">
        <v>0</v>
      </c>
      <c r="E4" s="24">
        <v>0</v>
      </c>
      <c r="F4" s="24">
        <v>0</v>
      </c>
      <c r="G4" s="24">
        <v>0</v>
      </c>
      <c r="H4" s="24">
        <v>0</v>
      </c>
      <c r="I4" s="24">
        <v>0</v>
      </c>
      <c r="J4" s="24">
        <v>0</v>
      </c>
      <c r="K4" s="24">
        <v>0</v>
      </c>
      <c r="L4" s="24">
        <v>0</v>
      </c>
      <c r="M4" s="24">
        <v>0</v>
      </c>
      <c r="N4" s="24">
        <v>30</v>
      </c>
      <c r="O4" s="24">
        <v>0</v>
      </c>
      <c r="P4" s="25">
        <v>30</v>
      </c>
    </row>
    <row r="5" spans="2:16" x14ac:dyDescent="0.3">
      <c r="B5" s="18" t="s">
        <v>19</v>
      </c>
      <c r="C5" s="17">
        <v>0</v>
      </c>
      <c r="D5" s="17">
        <v>0</v>
      </c>
      <c r="E5" s="17">
        <v>0</v>
      </c>
      <c r="F5" s="17">
        <v>0</v>
      </c>
      <c r="G5" s="17">
        <v>0</v>
      </c>
      <c r="H5" s="17">
        <v>0</v>
      </c>
      <c r="I5" s="17">
        <v>0</v>
      </c>
      <c r="J5" s="17">
        <v>0</v>
      </c>
      <c r="K5" s="17">
        <v>0</v>
      </c>
      <c r="L5" s="17">
        <v>0</v>
      </c>
      <c r="M5" s="17">
        <v>0</v>
      </c>
      <c r="N5" s="17">
        <v>0</v>
      </c>
      <c r="O5" s="17">
        <v>0</v>
      </c>
      <c r="P5" s="19">
        <v>0</v>
      </c>
    </row>
    <row r="6" spans="2:16" x14ac:dyDescent="0.3">
      <c r="B6" s="18" t="s">
        <v>26</v>
      </c>
      <c r="C6" s="17">
        <v>0</v>
      </c>
      <c r="D6" s="17">
        <v>0</v>
      </c>
      <c r="E6" s="17">
        <v>0</v>
      </c>
      <c r="F6" s="17">
        <v>0</v>
      </c>
      <c r="G6" s="17">
        <v>0</v>
      </c>
      <c r="H6" s="17">
        <v>0</v>
      </c>
      <c r="I6" s="17">
        <v>0</v>
      </c>
      <c r="J6" s="17">
        <v>0</v>
      </c>
      <c r="K6" s="17">
        <v>0</v>
      </c>
      <c r="L6" s="17">
        <v>0</v>
      </c>
      <c r="M6" s="17">
        <v>0</v>
      </c>
      <c r="N6" s="17">
        <v>0</v>
      </c>
      <c r="O6" s="17">
        <v>0</v>
      </c>
      <c r="P6" s="19">
        <v>0</v>
      </c>
    </row>
    <row r="7" spans="2:16" x14ac:dyDescent="0.3">
      <c r="B7" s="18" t="s">
        <v>27</v>
      </c>
      <c r="C7" s="17">
        <v>0</v>
      </c>
      <c r="D7" s="17">
        <v>0</v>
      </c>
      <c r="E7" s="17">
        <v>0</v>
      </c>
      <c r="F7" s="17">
        <v>0</v>
      </c>
      <c r="G7" s="17">
        <v>0</v>
      </c>
      <c r="H7" s="17">
        <v>0</v>
      </c>
      <c r="I7" s="17">
        <v>0</v>
      </c>
      <c r="J7" s="17">
        <v>0</v>
      </c>
      <c r="K7" s="17">
        <v>0</v>
      </c>
      <c r="L7" s="17">
        <v>0</v>
      </c>
      <c r="M7" s="17">
        <v>0</v>
      </c>
      <c r="N7" s="17">
        <v>0</v>
      </c>
      <c r="O7" s="17">
        <v>0</v>
      </c>
      <c r="P7" s="19">
        <v>0</v>
      </c>
    </row>
    <row r="8" spans="2:16" x14ac:dyDescent="0.3">
      <c r="B8" s="18" t="s">
        <v>28</v>
      </c>
      <c r="C8" s="17">
        <v>0</v>
      </c>
      <c r="D8" s="17">
        <v>300</v>
      </c>
      <c r="E8" s="17">
        <v>0</v>
      </c>
      <c r="F8" s="17">
        <v>0</v>
      </c>
      <c r="G8" s="17">
        <v>12</v>
      </c>
      <c r="H8" s="17">
        <v>368</v>
      </c>
      <c r="I8" s="17">
        <v>800</v>
      </c>
      <c r="J8" s="17">
        <v>0</v>
      </c>
      <c r="K8" s="17">
        <v>130</v>
      </c>
      <c r="L8" s="17">
        <v>0</v>
      </c>
      <c r="M8" s="17">
        <v>20.7</v>
      </c>
      <c r="N8" s="17">
        <v>400</v>
      </c>
      <c r="O8" s="17">
        <v>12</v>
      </c>
      <c r="P8" s="19">
        <v>2042.7</v>
      </c>
    </row>
    <row r="9" spans="2:16" x14ac:dyDescent="0.3">
      <c r="B9" s="18" t="s">
        <v>29</v>
      </c>
      <c r="C9" s="17">
        <v>0</v>
      </c>
      <c r="D9" s="17">
        <v>0</v>
      </c>
      <c r="E9" s="17">
        <v>1050</v>
      </c>
      <c r="F9" s="17">
        <v>0</v>
      </c>
      <c r="G9" s="17">
        <v>0</v>
      </c>
      <c r="H9" s="17">
        <v>718</v>
      </c>
      <c r="I9" s="17">
        <v>8220</v>
      </c>
      <c r="J9" s="17">
        <v>4173</v>
      </c>
      <c r="K9" s="17">
        <v>963</v>
      </c>
      <c r="L9" s="17">
        <v>1485</v>
      </c>
      <c r="M9" s="17">
        <v>0</v>
      </c>
      <c r="N9" s="17">
        <v>1171</v>
      </c>
      <c r="O9" s="17">
        <v>1371</v>
      </c>
      <c r="P9" s="19">
        <v>19151</v>
      </c>
    </row>
    <row r="10" spans="2:16" x14ac:dyDescent="0.3">
      <c r="B10" s="18" t="s">
        <v>30</v>
      </c>
      <c r="C10" s="17">
        <v>1150</v>
      </c>
      <c r="D10" s="17">
        <v>0</v>
      </c>
      <c r="E10" s="17">
        <v>0</v>
      </c>
      <c r="F10" s="17">
        <v>1200</v>
      </c>
      <c r="G10" s="17">
        <v>0</v>
      </c>
      <c r="H10" s="17">
        <v>0</v>
      </c>
      <c r="I10" s="17">
        <v>0</v>
      </c>
      <c r="J10" s="17">
        <v>0</v>
      </c>
      <c r="K10" s="17">
        <v>0</v>
      </c>
      <c r="L10" s="17">
        <v>2250</v>
      </c>
      <c r="M10" s="17">
        <v>0</v>
      </c>
      <c r="N10" s="17">
        <v>0</v>
      </c>
      <c r="O10" s="17">
        <v>0</v>
      </c>
      <c r="P10" s="19">
        <v>4600</v>
      </c>
    </row>
    <row r="11" spans="2:16" ht="16.2" thickBot="1" x14ac:dyDescent="0.35">
      <c r="B11" s="20" t="s">
        <v>141</v>
      </c>
      <c r="C11" s="21">
        <v>1150</v>
      </c>
      <c r="D11" s="21">
        <v>300</v>
      </c>
      <c r="E11" s="21">
        <v>1050</v>
      </c>
      <c r="F11" s="21">
        <v>1200</v>
      </c>
      <c r="G11" s="21">
        <v>12</v>
      </c>
      <c r="H11" s="21">
        <v>1086</v>
      </c>
      <c r="I11" s="21">
        <v>9020</v>
      </c>
      <c r="J11" s="21">
        <v>4173</v>
      </c>
      <c r="K11" s="21">
        <v>1093</v>
      </c>
      <c r="L11" s="21">
        <v>3735</v>
      </c>
      <c r="M11" s="21">
        <v>20.7</v>
      </c>
      <c r="N11" s="21">
        <v>1601</v>
      </c>
      <c r="O11" s="21">
        <v>1383</v>
      </c>
      <c r="P11" s="22">
        <v>25823.7</v>
      </c>
    </row>
    <row r="14" spans="2:16" ht="48.75" customHeight="1" x14ac:dyDescent="0.3">
      <c r="B14" s="133" t="s">
        <v>173</v>
      </c>
      <c r="C14" s="133"/>
      <c r="D14" s="133"/>
      <c r="E14" s="133"/>
      <c r="F14" s="133"/>
      <c r="G14" s="133"/>
    </row>
  </sheetData>
  <mergeCells count="1">
    <mergeCell ref="B14:G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6"/>
  <sheetViews>
    <sheetView workbookViewId="0"/>
  </sheetViews>
  <sheetFormatPr defaultColWidth="8.796875" defaultRowHeight="15.6" x14ac:dyDescent="0.3"/>
  <cols>
    <col min="1" max="2" width="13.19921875" bestFit="1" customWidth="1"/>
    <col min="3" max="3" width="20.5" bestFit="1" customWidth="1"/>
    <col min="4" max="4" width="15.19921875" bestFit="1" customWidth="1"/>
    <col min="5" max="5" width="20.5" bestFit="1" customWidth="1"/>
    <col min="6" max="6" width="15.19921875" bestFit="1" customWidth="1"/>
    <col min="7" max="7" width="10.296875" bestFit="1" customWidth="1"/>
  </cols>
  <sheetData>
    <row r="1" spans="2:7" ht="26.4" x14ac:dyDescent="0.45">
      <c r="B1" s="64" t="s">
        <v>163</v>
      </c>
    </row>
    <row r="2" spans="2:7" ht="16.2" thickBot="1" x14ac:dyDescent="0.35"/>
    <row r="3" spans="2:7" ht="18" thickBot="1" x14ac:dyDescent="0.35">
      <c r="B3" s="74" t="s">
        <v>147</v>
      </c>
      <c r="C3" s="75" t="s">
        <v>110</v>
      </c>
      <c r="D3" s="75" t="s">
        <v>146</v>
      </c>
      <c r="E3" s="75" t="s">
        <v>145</v>
      </c>
      <c r="F3" s="75" t="s">
        <v>161</v>
      </c>
      <c r="G3" s="59" t="s">
        <v>162</v>
      </c>
    </row>
    <row r="4" spans="2:7" x14ac:dyDescent="0.3">
      <c r="B4" s="11" t="s">
        <v>151</v>
      </c>
      <c r="C4" s="47" t="s">
        <v>101</v>
      </c>
      <c r="D4" s="72">
        <v>42033</v>
      </c>
      <c r="E4" s="47">
        <v>150197</v>
      </c>
      <c r="F4" s="47">
        <v>675.36</v>
      </c>
      <c r="G4" s="73">
        <f>E4/F4</f>
        <v>222.39546316038852</v>
      </c>
    </row>
    <row r="5" spans="2:7" x14ac:dyDescent="0.3">
      <c r="B5" s="6" t="s">
        <v>152</v>
      </c>
      <c r="C5" s="4" t="s">
        <v>101</v>
      </c>
      <c r="D5" s="68">
        <v>42033</v>
      </c>
      <c r="E5" s="4">
        <v>281285</v>
      </c>
      <c r="F5" s="4">
        <v>758.88</v>
      </c>
      <c r="G5" s="69">
        <f t="shared" ref="G5:G16" si="0">E5/F5</f>
        <v>370.65807505798017</v>
      </c>
    </row>
    <row r="6" spans="2:7" x14ac:dyDescent="0.3">
      <c r="B6" s="6" t="s">
        <v>148</v>
      </c>
      <c r="C6" s="4" t="s">
        <v>101</v>
      </c>
      <c r="D6" s="68">
        <v>43448</v>
      </c>
      <c r="E6" s="4">
        <v>135000000</v>
      </c>
      <c r="F6" s="4">
        <v>521.28</v>
      </c>
      <c r="G6" s="69">
        <f t="shared" si="0"/>
        <v>258977.90055248622</v>
      </c>
    </row>
    <row r="7" spans="2:7" x14ac:dyDescent="0.3">
      <c r="B7" s="6" t="s">
        <v>149</v>
      </c>
      <c r="C7" s="4" t="s">
        <v>101</v>
      </c>
      <c r="D7" s="68">
        <v>43448</v>
      </c>
      <c r="E7" s="4">
        <v>135000000</v>
      </c>
      <c r="F7" s="4">
        <v>515.52</v>
      </c>
      <c r="G7" s="69">
        <f t="shared" si="0"/>
        <v>261871.50837988828</v>
      </c>
    </row>
    <row r="8" spans="2:7" x14ac:dyDescent="0.3">
      <c r="B8" s="6" t="s">
        <v>150</v>
      </c>
      <c r="C8" s="4" t="s">
        <v>101</v>
      </c>
      <c r="D8" s="68">
        <v>43448</v>
      </c>
      <c r="E8" s="4">
        <v>135100000</v>
      </c>
      <c r="F8" s="4">
        <v>535.67999999999995</v>
      </c>
      <c r="G8" s="69">
        <f t="shared" si="0"/>
        <v>252202.80764635606</v>
      </c>
    </row>
    <row r="9" spans="2:7" x14ac:dyDescent="0.3">
      <c r="B9" s="6" t="s">
        <v>153</v>
      </c>
      <c r="C9" s="4" t="s">
        <v>102</v>
      </c>
      <c r="D9" s="68">
        <v>41486</v>
      </c>
      <c r="E9" s="4">
        <v>1544730</v>
      </c>
      <c r="F9" s="4">
        <v>272.16000000000003</v>
      </c>
      <c r="G9" s="69">
        <f t="shared" si="0"/>
        <v>5675.8156966490296</v>
      </c>
    </row>
    <row r="10" spans="2:7" x14ac:dyDescent="0.3">
      <c r="B10" s="6" t="s">
        <v>154</v>
      </c>
      <c r="C10" s="4" t="s">
        <v>102</v>
      </c>
      <c r="D10" s="68">
        <v>41486</v>
      </c>
      <c r="E10" s="4">
        <v>1544730</v>
      </c>
      <c r="F10" s="4">
        <v>394.56</v>
      </c>
      <c r="G10" s="69">
        <f t="shared" si="0"/>
        <v>3915.0699513381996</v>
      </c>
    </row>
    <row r="11" spans="2:7" x14ac:dyDescent="0.3">
      <c r="B11" s="6" t="s">
        <v>155</v>
      </c>
      <c r="C11" s="4" t="s">
        <v>103</v>
      </c>
      <c r="D11" s="68">
        <v>42719</v>
      </c>
      <c r="E11" s="4">
        <v>42469725</v>
      </c>
      <c r="F11" s="4">
        <v>321.12</v>
      </c>
      <c r="G11" s="69">
        <f t="shared" si="0"/>
        <v>132254.99813153961</v>
      </c>
    </row>
    <row r="12" spans="2:7" x14ac:dyDescent="0.3">
      <c r="B12" s="6" t="s">
        <v>156</v>
      </c>
      <c r="C12" s="4" t="s">
        <v>104</v>
      </c>
      <c r="D12" s="68">
        <v>42270</v>
      </c>
      <c r="E12" s="4">
        <v>1006240</v>
      </c>
      <c r="F12" s="4">
        <v>742</v>
      </c>
      <c r="G12" s="69">
        <f t="shared" si="0"/>
        <v>1356.1185983827493</v>
      </c>
    </row>
    <row r="13" spans="2:7" x14ac:dyDescent="0.3">
      <c r="B13" s="6" t="s">
        <v>157</v>
      </c>
      <c r="C13" s="4" t="s">
        <v>104</v>
      </c>
      <c r="D13" s="68">
        <v>42270</v>
      </c>
      <c r="E13" s="4">
        <v>880715</v>
      </c>
      <c r="F13" s="4">
        <v>649.44000000000005</v>
      </c>
      <c r="G13" s="69">
        <f t="shared" si="0"/>
        <v>1356.1144986449863</v>
      </c>
    </row>
    <row r="14" spans="2:7" x14ac:dyDescent="0.3">
      <c r="B14" s="6" t="s">
        <v>158</v>
      </c>
      <c r="C14" s="4" t="s">
        <v>106</v>
      </c>
      <c r="D14" s="68">
        <v>41870</v>
      </c>
      <c r="E14" s="4">
        <v>8701098</v>
      </c>
      <c r="F14" s="4">
        <v>322.56</v>
      </c>
      <c r="G14" s="69">
        <f t="shared" si="0"/>
        <v>26975.130208333332</v>
      </c>
    </row>
    <row r="15" spans="2:7" x14ac:dyDescent="0.3">
      <c r="B15" s="6" t="s">
        <v>160</v>
      </c>
      <c r="C15" s="4" t="s">
        <v>107</v>
      </c>
      <c r="D15" s="68">
        <v>41521</v>
      </c>
      <c r="E15" s="4">
        <v>1600000</v>
      </c>
      <c r="F15" s="4">
        <v>456.48</v>
      </c>
      <c r="G15" s="69">
        <f t="shared" si="0"/>
        <v>3505.0823694356818</v>
      </c>
    </row>
    <row r="16" spans="2:7" ht="16.2" thickBot="1" x14ac:dyDescent="0.35">
      <c r="B16" s="8" t="s">
        <v>159</v>
      </c>
      <c r="C16" s="45" t="s">
        <v>140</v>
      </c>
      <c r="D16" s="70">
        <v>42810</v>
      </c>
      <c r="E16" s="45">
        <v>9066650</v>
      </c>
      <c r="F16" s="45">
        <v>495.36</v>
      </c>
      <c r="G16" s="71">
        <f t="shared" si="0"/>
        <v>18303.1532622739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6"/>
  <sheetViews>
    <sheetView workbookViewId="0"/>
  </sheetViews>
  <sheetFormatPr defaultColWidth="11" defaultRowHeight="15.6" x14ac:dyDescent="0.3"/>
  <cols>
    <col min="2" max="2" width="16.296875" customWidth="1"/>
    <col min="3" max="10" width="12.5" customWidth="1"/>
    <col min="11" max="11" width="15.296875" customWidth="1"/>
    <col min="12" max="13" width="12.5" customWidth="1"/>
  </cols>
  <sheetData>
    <row r="1" spans="2:14" ht="23.4" x14ac:dyDescent="0.45">
      <c r="B1" s="64" t="s">
        <v>144</v>
      </c>
    </row>
    <row r="2" spans="2:14" ht="16.2" thickBot="1" x14ac:dyDescent="0.35"/>
    <row r="3" spans="2:14" ht="31.8" thickBot="1" x14ac:dyDescent="0.35">
      <c r="B3" s="61" t="s">
        <v>3</v>
      </c>
      <c r="C3" s="66" t="s">
        <v>4</v>
      </c>
      <c r="D3" s="66" t="s">
        <v>5</v>
      </c>
      <c r="E3" s="66" t="s">
        <v>6</v>
      </c>
      <c r="F3" s="66" t="s">
        <v>16</v>
      </c>
      <c r="G3" s="66" t="s">
        <v>7</v>
      </c>
      <c r="H3" s="66" t="s">
        <v>8</v>
      </c>
      <c r="I3" s="66" t="s">
        <v>9</v>
      </c>
      <c r="J3" s="66" t="s">
        <v>10</v>
      </c>
      <c r="K3" s="66" t="s">
        <v>11</v>
      </c>
      <c r="L3" s="66" t="s">
        <v>12</v>
      </c>
      <c r="M3" s="66" t="s">
        <v>17</v>
      </c>
      <c r="N3" s="67" t="s">
        <v>141</v>
      </c>
    </row>
    <row r="4" spans="2:14" x14ac:dyDescent="0.3">
      <c r="B4" s="65" t="s">
        <v>142</v>
      </c>
      <c r="C4" s="24">
        <v>0</v>
      </c>
      <c r="D4" s="24">
        <v>0</v>
      </c>
      <c r="E4" s="24">
        <v>5</v>
      </c>
      <c r="F4" s="24">
        <v>0</v>
      </c>
      <c r="G4" s="24">
        <v>0</v>
      </c>
      <c r="H4" s="24">
        <v>16.8</v>
      </c>
      <c r="I4" s="24">
        <v>0</v>
      </c>
      <c r="J4" s="24">
        <v>0</v>
      </c>
      <c r="K4" s="24">
        <v>0</v>
      </c>
      <c r="L4" s="24">
        <v>0</v>
      </c>
      <c r="M4" s="24">
        <v>0</v>
      </c>
      <c r="N4" s="25">
        <v>21.8</v>
      </c>
    </row>
    <row r="5" spans="2:14" x14ac:dyDescent="0.3">
      <c r="B5" s="18">
        <v>2001</v>
      </c>
      <c r="C5" s="17">
        <v>0</v>
      </c>
      <c r="D5" s="17">
        <v>0</v>
      </c>
      <c r="E5" s="17">
        <v>40</v>
      </c>
      <c r="F5" s="17">
        <v>0</v>
      </c>
      <c r="G5" s="17">
        <v>0</v>
      </c>
      <c r="H5" s="17">
        <v>0</v>
      </c>
      <c r="I5" s="17">
        <v>0</v>
      </c>
      <c r="J5" s="17">
        <v>0</v>
      </c>
      <c r="K5" s="17">
        <v>0</v>
      </c>
      <c r="L5" s="17">
        <v>0</v>
      </c>
      <c r="M5" s="17">
        <v>0</v>
      </c>
      <c r="N5" s="19">
        <v>40</v>
      </c>
    </row>
    <row r="6" spans="2:14" x14ac:dyDescent="0.3">
      <c r="B6" s="18">
        <v>2002</v>
      </c>
      <c r="C6" s="17">
        <v>0</v>
      </c>
      <c r="D6" s="17">
        <v>0</v>
      </c>
      <c r="E6" s="17">
        <v>160</v>
      </c>
      <c r="F6" s="17">
        <v>0</v>
      </c>
      <c r="G6" s="17">
        <v>0</v>
      </c>
      <c r="H6" s="17">
        <v>0</v>
      </c>
      <c r="I6" s="17">
        <v>0</v>
      </c>
      <c r="J6" s="17">
        <v>0</v>
      </c>
      <c r="K6" s="17">
        <v>0</v>
      </c>
      <c r="L6" s="17">
        <v>0</v>
      </c>
      <c r="M6" s="17">
        <v>0</v>
      </c>
      <c r="N6" s="19">
        <v>160</v>
      </c>
    </row>
    <row r="7" spans="2:14" x14ac:dyDescent="0.3">
      <c r="B7" s="18">
        <v>2003</v>
      </c>
      <c r="C7" s="17">
        <v>0</v>
      </c>
      <c r="D7" s="17">
        <v>0</v>
      </c>
      <c r="E7" s="17">
        <v>213.39999999999901</v>
      </c>
      <c r="F7" s="17">
        <v>0</v>
      </c>
      <c r="G7" s="17">
        <v>0</v>
      </c>
      <c r="H7" s="17">
        <v>0</v>
      </c>
      <c r="I7" s="17">
        <v>0</v>
      </c>
      <c r="J7" s="17">
        <v>0</v>
      </c>
      <c r="K7" s="17">
        <v>0</v>
      </c>
      <c r="L7" s="17">
        <v>0</v>
      </c>
      <c r="M7" s="17">
        <v>0</v>
      </c>
      <c r="N7" s="19">
        <v>213.39999999999901</v>
      </c>
    </row>
    <row r="8" spans="2:14" x14ac:dyDescent="0.3">
      <c r="B8" s="18">
        <v>2004</v>
      </c>
      <c r="C8" s="17">
        <v>0</v>
      </c>
      <c r="D8" s="17">
        <v>0</v>
      </c>
      <c r="E8" s="17">
        <v>0</v>
      </c>
      <c r="F8" s="17">
        <v>0</v>
      </c>
      <c r="G8" s="17">
        <v>4.5</v>
      </c>
      <c r="H8" s="17">
        <v>0</v>
      </c>
      <c r="I8" s="17">
        <v>11.32</v>
      </c>
      <c r="J8" s="17">
        <v>25.2</v>
      </c>
      <c r="K8" s="17">
        <v>120</v>
      </c>
      <c r="L8" s="17">
        <v>0</v>
      </c>
      <c r="M8" s="17">
        <v>0</v>
      </c>
      <c r="N8" s="19">
        <v>161.01999999999998</v>
      </c>
    </row>
    <row r="9" spans="2:14" x14ac:dyDescent="0.3">
      <c r="B9" s="18">
        <v>2005</v>
      </c>
      <c r="C9" s="17">
        <v>0</v>
      </c>
      <c r="D9" s="17">
        <v>0</v>
      </c>
      <c r="E9" s="17">
        <v>0</v>
      </c>
      <c r="F9" s="17">
        <v>0</v>
      </c>
      <c r="G9" s="17">
        <v>0</v>
      </c>
      <c r="H9" s="17">
        <v>0</v>
      </c>
      <c r="I9" s="17">
        <v>0</v>
      </c>
      <c r="J9" s="17">
        <v>0</v>
      </c>
      <c r="K9" s="17">
        <v>90</v>
      </c>
      <c r="L9" s="17">
        <v>0</v>
      </c>
      <c r="M9" s="17">
        <v>0</v>
      </c>
      <c r="N9" s="19">
        <v>90</v>
      </c>
    </row>
    <row r="10" spans="2:14" x14ac:dyDescent="0.3">
      <c r="B10" s="18">
        <v>2006</v>
      </c>
      <c r="C10" s="17">
        <v>0</v>
      </c>
      <c r="D10" s="17">
        <v>0</v>
      </c>
      <c r="E10" s="17">
        <v>0</v>
      </c>
      <c r="F10" s="17">
        <v>0</v>
      </c>
      <c r="G10" s="17">
        <v>2.5</v>
      </c>
      <c r="H10" s="17">
        <v>0</v>
      </c>
      <c r="I10" s="17">
        <v>0</v>
      </c>
      <c r="J10" s="17">
        <v>0</v>
      </c>
      <c r="K10" s="17">
        <v>90</v>
      </c>
      <c r="L10" s="17">
        <v>0</v>
      </c>
      <c r="M10" s="17">
        <v>0</v>
      </c>
      <c r="N10" s="19">
        <v>92.5</v>
      </c>
    </row>
    <row r="11" spans="2:14" x14ac:dyDescent="0.3">
      <c r="B11" s="18">
        <v>2007</v>
      </c>
      <c r="C11" s="17">
        <v>0</v>
      </c>
      <c r="D11" s="17">
        <v>1.5</v>
      </c>
      <c r="E11" s="17">
        <v>0</v>
      </c>
      <c r="F11" s="17">
        <v>0</v>
      </c>
      <c r="G11" s="17">
        <v>0</v>
      </c>
      <c r="H11" s="17">
        <v>108</v>
      </c>
      <c r="I11" s="17">
        <v>0</v>
      </c>
      <c r="J11" s="17">
        <v>110.4</v>
      </c>
      <c r="K11" s="17">
        <v>90</v>
      </c>
      <c r="L11" s="17">
        <v>0</v>
      </c>
      <c r="M11" s="17">
        <v>0</v>
      </c>
      <c r="N11" s="19">
        <v>309.89999999999998</v>
      </c>
    </row>
    <row r="12" spans="2:14" x14ac:dyDescent="0.3">
      <c r="B12" s="18">
        <v>2008</v>
      </c>
      <c r="C12" s="17">
        <v>0</v>
      </c>
      <c r="D12" s="17">
        <v>0</v>
      </c>
      <c r="E12" s="17">
        <v>0</v>
      </c>
      <c r="F12" s="17">
        <v>0</v>
      </c>
      <c r="G12" s="17">
        <v>0</v>
      </c>
      <c r="H12" s="17">
        <v>120</v>
      </c>
      <c r="I12" s="17">
        <v>0</v>
      </c>
      <c r="J12" s="17">
        <v>0</v>
      </c>
      <c r="K12" s="17">
        <v>0</v>
      </c>
      <c r="L12" s="17">
        <v>0</v>
      </c>
      <c r="M12" s="17">
        <v>0</v>
      </c>
      <c r="N12" s="19">
        <v>120</v>
      </c>
    </row>
    <row r="13" spans="2:14" x14ac:dyDescent="0.3">
      <c r="B13" s="18">
        <v>2009</v>
      </c>
      <c r="C13" s="17">
        <v>30</v>
      </c>
      <c r="D13" s="17">
        <v>34</v>
      </c>
      <c r="E13" s="17">
        <v>21</v>
      </c>
      <c r="F13" s="17">
        <v>0</v>
      </c>
      <c r="G13" s="17">
        <v>0</v>
      </c>
      <c r="H13" s="17">
        <v>0</v>
      </c>
      <c r="I13" s="17">
        <v>0</v>
      </c>
      <c r="J13" s="17">
        <v>2.2999999999999998</v>
      </c>
      <c r="K13" s="17">
        <v>284.39999999999998</v>
      </c>
      <c r="L13" s="17">
        <v>0</v>
      </c>
      <c r="M13" s="17">
        <v>0</v>
      </c>
      <c r="N13" s="19">
        <v>371.7</v>
      </c>
    </row>
    <row r="14" spans="2:14" x14ac:dyDescent="0.3">
      <c r="B14" s="18">
        <v>2010</v>
      </c>
      <c r="C14" s="17">
        <v>165</v>
      </c>
      <c r="D14" s="17">
        <v>110.5</v>
      </c>
      <c r="E14" s="17">
        <v>416.3</v>
      </c>
      <c r="F14" s="17">
        <v>2.2999999999999998</v>
      </c>
      <c r="G14" s="17">
        <v>60</v>
      </c>
      <c r="H14" s="17">
        <v>0</v>
      </c>
      <c r="I14" s="17">
        <v>14</v>
      </c>
      <c r="J14" s="17">
        <v>30</v>
      </c>
      <c r="K14" s="17">
        <v>676.8</v>
      </c>
      <c r="L14" s="17">
        <v>0</v>
      </c>
      <c r="M14" s="17">
        <v>0</v>
      </c>
      <c r="N14" s="19">
        <v>1474.8999999999999</v>
      </c>
    </row>
    <row r="15" spans="2:14" x14ac:dyDescent="0.3">
      <c r="B15" s="18">
        <v>2011</v>
      </c>
      <c r="C15" s="17">
        <v>0</v>
      </c>
      <c r="D15" s="17">
        <v>105.8</v>
      </c>
      <c r="E15" s="17">
        <v>10.8</v>
      </c>
      <c r="F15" s="17">
        <v>0</v>
      </c>
      <c r="G15" s="17">
        <v>48.3</v>
      </c>
      <c r="H15" s="17">
        <v>0</v>
      </c>
      <c r="I15" s="17">
        <v>0</v>
      </c>
      <c r="J15" s="17">
        <v>0</v>
      </c>
      <c r="K15" s="17">
        <v>183.6</v>
      </c>
      <c r="L15" s="17">
        <v>0</v>
      </c>
      <c r="M15" s="17">
        <v>0</v>
      </c>
      <c r="N15" s="19">
        <v>348.5</v>
      </c>
    </row>
    <row r="16" spans="2:14" x14ac:dyDescent="0.3">
      <c r="B16" s="18">
        <v>2012</v>
      </c>
      <c r="C16" s="17">
        <v>184.5</v>
      </c>
      <c r="D16" s="17">
        <v>61</v>
      </c>
      <c r="E16" s="17">
        <v>144</v>
      </c>
      <c r="F16" s="17">
        <v>0</v>
      </c>
      <c r="G16" s="17">
        <v>0</v>
      </c>
      <c r="H16" s="17">
        <v>0</v>
      </c>
      <c r="I16" s="17">
        <v>5.01</v>
      </c>
      <c r="J16" s="17">
        <v>4.0999999999999996</v>
      </c>
      <c r="K16" s="17">
        <v>650.4</v>
      </c>
      <c r="L16" s="17">
        <v>0</v>
      </c>
      <c r="M16" s="17">
        <v>0</v>
      </c>
      <c r="N16" s="19">
        <v>1049.01</v>
      </c>
    </row>
    <row r="17" spans="2:14" x14ac:dyDescent="0.3">
      <c r="B17" s="18">
        <v>2013</v>
      </c>
      <c r="C17" s="17">
        <v>110.7</v>
      </c>
      <c r="D17" s="17">
        <v>56</v>
      </c>
      <c r="E17" s="17">
        <v>399.6</v>
      </c>
      <c r="F17" s="17">
        <v>0</v>
      </c>
      <c r="G17" s="17">
        <v>400</v>
      </c>
      <c r="H17" s="17">
        <v>0</v>
      </c>
      <c r="I17" s="17">
        <v>22.4</v>
      </c>
      <c r="J17" s="17">
        <v>66.5</v>
      </c>
      <c r="K17" s="17">
        <v>1478.1</v>
      </c>
      <c r="L17" s="17">
        <v>0</v>
      </c>
      <c r="M17" s="17">
        <v>16</v>
      </c>
      <c r="N17" s="19">
        <v>2549.2999999999997</v>
      </c>
    </row>
    <row r="18" spans="2:14" x14ac:dyDescent="0.3">
      <c r="B18" s="18">
        <v>2014</v>
      </c>
      <c r="C18" s="17">
        <v>222</v>
      </c>
      <c r="D18" s="17">
        <v>69.2</v>
      </c>
      <c r="E18" s="17">
        <v>0</v>
      </c>
      <c r="F18" s="17">
        <v>0</v>
      </c>
      <c r="G18" s="17">
        <v>108</v>
      </c>
      <c r="H18" s="17">
        <v>0</v>
      </c>
      <c r="I18" s="17">
        <v>10.5</v>
      </c>
      <c r="J18" s="17">
        <v>0</v>
      </c>
      <c r="K18" s="17">
        <v>406</v>
      </c>
      <c r="L18" s="17">
        <v>0</v>
      </c>
      <c r="M18" s="17">
        <v>0</v>
      </c>
      <c r="N18" s="19">
        <v>815.7</v>
      </c>
    </row>
    <row r="19" spans="2:14" x14ac:dyDescent="0.3">
      <c r="B19" s="18">
        <v>2015</v>
      </c>
      <c r="C19" s="17">
        <v>0</v>
      </c>
      <c r="D19" s="17">
        <v>448.2</v>
      </c>
      <c r="E19" s="17">
        <v>0</v>
      </c>
      <c r="F19" s="17">
        <v>0</v>
      </c>
      <c r="G19" s="17">
        <v>2661.2</v>
      </c>
      <c r="H19" s="17">
        <v>129</v>
      </c>
      <c r="I19" s="17">
        <v>30</v>
      </c>
      <c r="J19" s="17">
        <v>0.03</v>
      </c>
      <c r="K19" s="17">
        <v>1068.5</v>
      </c>
      <c r="L19" s="17">
        <v>0</v>
      </c>
      <c r="M19" s="17">
        <v>0</v>
      </c>
      <c r="N19" s="19">
        <v>4336.93</v>
      </c>
    </row>
    <row r="20" spans="2:14" x14ac:dyDescent="0.3">
      <c r="B20" s="18">
        <v>2016</v>
      </c>
      <c r="C20" s="17">
        <v>0</v>
      </c>
      <c r="D20" s="17">
        <v>252</v>
      </c>
      <c r="E20" s="17">
        <v>6</v>
      </c>
      <c r="F20" s="17">
        <v>0</v>
      </c>
      <c r="G20" s="17">
        <v>0</v>
      </c>
      <c r="H20" s="17">
        <v>150</v>
      </c>
      <c r="I20" s="17">
        <v>2</v>
      </c>
      <c r="J20" s="17">
        <v>0</v>
      </c>
      <c r="K20" s="17">
        <v>0</v>
      </c>
      <c r="L20" s="17">
        <v>30</v>
      </c>
      <c r="M20" s="17">
        <v>83.2</v>
      </c>
      <c r="N20" s="19">
        <v>523.20000000000005</v>
      </c>
    </row>
    <row r="21" spans="2:14" x14ac:dyDescent="0.3">
      <c r="B21" s="18">
        <v>2017</v>
      </c>
      <c r="C21" s="17">
        <v>165</v>
      </c>
      <c r="D21" s="17">
        <v>605.20000000000005</v>
      </c>
      <c r="E21" s="17">
        <v>7</v>
      </c>
      <c r="F21" s="17">
        <v>84.4</v>
      </c>
      <c r="G21" s="17">
        <v>2064.8000000000002</v>
      </c>
      <c r="H21" s="17">
        <v>600</v>
      </c>
      <c r="I21" s="17">
        <v>41</v>
      </c>
      <c r="J21" s="17">
        <v>8.6</v>
      </c>
      <c r="K21" s="17">
        <v>686.2</v>
      </c>
      <c r="L21" s="17">
        <v>0</v>
      </c>
      <c r="M21" s="17">
        <v>0</v>
      </c>
      <c r="N21" s="19">
        <v>4262.2</v>
      </c>
    </row>
    <row r="22" spans="2:14" x14ac:dyDescent="0.3">
      <c r="B22" s="18">
        <v>2018</v>
      </c>
      <c r="C22" s="17">
        <v>0</v>
      </c>
      <c r="D22" s="17">
        <v>2651.8</v>
      </c>
      <c r="E22" s="17">
        <v>28</v>
      </c>
      <c r="F22" s="17">
        <v>0</v>
      </c>
      <c r="G22" s="17">
        <v>835</v>
      </c>
      <c r="H22" s="17">
        <v>0</v>
      </c>
      <c r="I22" s="17">
        <v>0</v>
      </c>
      <c r="J22" s="17">
        <v>10.5</v>
      </c>
      <c r="K22" s="17">
        <v>2120.1999999999998</v>
      </c>
      <c r="L22" s="17">
        <v>0</v>
      </c>
      <c r="M22" s="17">
        <v>6</v>
      </c>
      <c r="N22" s="19">
        <v>5651.5</v>
      </c>
    </row>
    <row r="23" spans="2:14" ht="16.2" thickBot="1" x14ac:dyDescent="0.35">
      <c r="B23" s="20" t="s">
        <v>141</v>
      </c>
      <c r="C23" s="21">
        <v>877.2</v>
      </c>
      <c r="D23" s="21">
        <v>4395.2000000000007</v>
      </c>
      <c r="E23" s="21">
        <v>1451.099999999999</v>
      </c>
      <c r="F23" s="21">
        <v>86.7</v>
      </c>
      <c r="G23" s="21">
        <v>6184.3</v>
      </c>
      <c r="H23" s="21">
        <v>1123.8</v>
      </c>
      <c r="I23" s="21">
        <v>136.22999999999999</v>
      </c>
      <c r="J23" s="21">
        <v>257.63</v>
      </c>
      <c r="K23" s="21">
        <v>7944.1999999999989</v>
      </c>
      <c r="L23" s="21">
        <v>30</v>
      </c>
      <c r="M23" s="21">
        <v>105.2</v>
      </c>
      <c r="N23" s="22">
        <v>22591.559999999998</v>
      </c>
    </row>
    <row r="26" spans="2:14" x14ac:dyDescent="0.3">
      <c r="E26" s="51"/>
      <c r="H26" s="5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12"/>
  <sheetViews>
    <sheetView workbookViewId="0"/>
  </sheetViews>
  <sheetFormatPr defaultColWidth="11" defaultRowHeight="15.6" x14ac:dyDescent="0.3"/>
  <cols>
    <col min="2" max="2" width="17.296875" customWidth="1"/>
    <col min="3" max="3" width="15.5" bestFit="1" customWidth="1"/>
    <col min="4" max="4" width="17" bestFit="1" customWidth="1"/>
  </cols>
  <sheetData>
    <row r="1" spans="2:4" ht="23.4" x14ac:dyDescent="0.45">
      <c r="B1" s="64" t="s">
        <v>164</v>
      </c>
    </row>
    <row r="2" spans="2:4" ht="16.2" thickBot="1" x14ac:dyDescent="0.35"/>
    <row r="3" spans="2:4" ht="16.2" thickBot="1" x14ac:dyDescent="0.35">
      <c r="B3" s="77" t="s">
        <v>21</v>
      </c>
      <c r="C3" s="66" t="s">
        <v>25</v>
      </c>
      <c r="D3" s="78" t="s">
        <v>19</v>
      </c>
    </row>
    <row r="4" spans="2:4" x14ac:dyDescent="0.3">
      <c r="B4" s="23" t="s">
        <v>4</v>
      </c>
      <c r="C4" s="24">
        <v>877.2</v>
      </c>
      <c r="D4" s="25">
        <v>678.6</v>
      </c>
    </row>
    <row r="5" spans="2:4" x14ac:dyDescent="0.3">
      <c r="B5" s="18" t="s">
        <v>5</v>
      </c>
      <c r="C5" s="17">
        <v>4395.2</v>
      </c>
      <c r="D5" s="19">
        <v>4050.4</v>
      </c>
    </row>
    <row r="6" spans="2:4" x14ac:dyDescent="0.3">
      <c r="B6" s="18" t="s">
        <v>6</v>
      </c>
      <c r="C6" s="17">
        <v>1451.1</v>
      </c>
      <c r="D6" s="19">
        <v>406.7</v>
      </c>
    </row>
    <row r="7" spans="2:4" x14ac:dyDescent="0.3">
      <c r="B7" s="18" t="s">
        <v>7</v>
      </c>
      <c r="C7" s="17">
        <v>6184.3</v>
      </c>
      <c r="D7" s="19">
        <v>1460</v>
      </c>
    </row>
    <row r="8" spans="2:4" x14ac:dyDescent="0.3">
      <c r="B8" s="18" t="s">
        <v>8</v>
      </c>
      <c r="C8" s="17">
        <v>1123.8</v>
      </c>
      <c r="D8" s="19">
        <v>0</v>
      </c>
    </row>
    <row r="9" spans="2:4" x14ac:dyDescent="0.3">
      <c r="B9" s="18" t="s">
        <v>11</v>
      </c>
      <c r="C9" s="17">
        <v>7944.1999999999898</v>
      </c>
      <c r="D9" s="19">
        <v>2570</v>
      </c>
    </row>
    <row r="10" spans="2:4" x14ac:dyDescent="0.3">
      <c r="B10" s="18" t="s">
        <v>12</v>
      </c>
      <c r="C10" s="17">
        <v>30</v>
      </c>
      <c r="D10" s="19">
        <v>0</v>
      </c>
    </row>
    <row r="11" spans="2:4" x14ac:dyDescent="0.3">
      <c r="B11" s="18" t="s">
        <v>20</v>
      </c>
      <c r="C11" s="17">
        <v>585.76</v>
      </c>
      <c r="D11" s="19">
        <v>345</v>
      </c>
    </row>
    <row r="12" spans="2:4" ht="16.2" thickBot="1" x14ac:dyDescent="0.35">
      <c r="B12" s="76" t="s">
        <v>141</v>
      </c>
      <c r="C12" s="21">
        <v>22591.559999999987</v>
      </c>
      <c r="D12" s="22">
        <v>9510.7000000000007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33"/>
  <sheetViews>
    <sheetView zoomScaleNormal="100" workbookViewId="0"/>
  </sheetViews>
  <sheetFormatPr defaultColWidth="11" defaultRowHeight="15.6" x14ac:dyDescent="0.3"/>
  <cols>
    <col min="2" max="2" width="15" customWidth="1"/>
    <col min="3" max="14" width="15.5" customWidth="1"/>
  </cols>
  <sheetData>
    <row r="1" spans="2:15" ht="23.4" x14ac:dyDescent="0.45">
      <c r="B1" s="64" t="s">
        <v>165</v>
      </c>
    </row>
    <row r="2" spans="2:15" ht="16.2" thickBot="1" x14ac:dyDescent="0.35"/>
    <row r="3" spans="2:15" ht="31.8" thickBot="1" x14ac:dyDescent="0.35">
      <c r="B3" s="14" t="s">
        <v>3</v>
      </c>
      <c r="C3" s="26" t="s">
        <v>4</v>
      </c>
      <c r="D3" s="26" t="s">
        <v>5</v>
      </c>
      <c r="E3" s="26" t="s">
        <v>6</v>
      </c>
      <c r="F3" s="26" t="s">
        <v>7</v>
      </c>
      <c r="G3" s="26" t="s">
        <v>8</v>
      </c>
      <c r="H3" s="26" t="s">
        <v>9</v>
      </c>
      <c r="I3" s="26" t="s">
        <v>10</v>
      </c>
      <c r="J3" s="26" t="s">
        <v>11</v>
      </c>
      <c r="K3" s="26" t="s">
        <v>12</v>
      </c>
      <c r="L3" s="26" t="s">
        <v>13</v>
      </c>
      <c r="M3" s="26" t="s">
        <v>14</v>
      </c>
      <c r="N3" s="26" t="s">
        <v>15</v>
      </c>
      <c r="O3" s="79" t="s">
        <v>141</v>
      </c>
    </row>
    <row r="4" spans="2:15" x14ac:dyDescent="0.3">
      <c r="B4" s="11">
        <v>1996</v>
      </c>
      <c r="C4" s="24">
        <v>0</v>
      </c>
      <c r="D4" s="24">
        <v>0</v>
      </c>
      <c r="E4" s="24">
        <v>5</v>
      </c>
      <c r="F4" s="24">
        <v>0</v>
      </c>
      <c r="G4" s="24">
        <v>0</v>
      </c>
      <c r="H4" s="24">
        <v>0</v>
      </c>
      <c r="I4" s="24">
        <v>0</v>
      </c>
      <c r="J4" s="24">
        <v>0</v>
      </c>
      <c r="K4" s="24">
        <v>0</v>
      </c>
      <c r="L4" s="24">
        <v>0</v>
      </c>
      <c r="M4" s="24">
        <v>0</v>
      </c>
      <c r="N4" s="24">
        <v>0</v>
      </c>
      <c r="O4" s="25">
        <v>5</v>
      </c>
    </row>
    <row r="5" spans="2:15" x14ac:dyDescent="0.3">
      <c r="B5" s="6">
        <v>1997</v>
      </c>
      <c r="C5" s="17">
        <v>0</v>
      </c>
      <c r="D5" s="17">
        <v>0</v>
      </c>
      <c r="E5" s="17">
        <v>5</v>
      </c>
      <c r="F5" s="17">
        <v>0</v>
      </c>
      <c r="G5" s="17">
        <v>16.8</v>
      </c>
      <c r="H5" s="17">
        <v>0</v>
      </c>
      <c r="I5" s="17">
        <v>0</v>
      </c>
      <c r="J5" s="17">
        <v>0</v>
      </c>
      <c r="K5" s="17">
        <v>0</v>
      </c>
      <c r="L5" s="17">
        <v>0</v>
      </c>
      <c r="M5" s="17">
        <v>0</v>
      </c>
      <c r="N5" s="17">
        <v>0</v>
      </c>
      <c r="O5" s="19">
        <v>21.8</v>
      </c>
    </row>
    <row r="6" spans="2:15" x14ac:dyDescent="0.3">
      <c r="B6" s="6">
        <v>2002</v>
      </c>
      <c r="C6" s="17">
        <v>0</v>
      </c>
      <c r="D6" s="17">
        <v>0</v>
      </c>
      <c r="E6" s="17">
        <v>45</v>
      </c>
      <c r="F6" s="17">
        <v>0</v>
      </c>
      <c r="G6" s="17">
        <v>16.8</v>
      </c>
      <c r="H6" s="17">
        <v>0</v>
      </c>
      <c r="I6" s="17">
        <v>0</v>
      </c>
      <c r="J6" s="17">
        <v>0</v>
      </c>
      <c r="K6" s="17">
        <v>0</v>
      </c>
      <c r="L6" s="17">
        <v>0</v>
      </c>
      <c r="M6" s="17">
        <v>0</v>
      </c>
      <c r="N6" s="17">
        <v>0</v>
      </c>
      <c r="O6" s="19">
        <v>61.8</v>
      </c>
    </row>
    <row r="7" spans="2:15" x14ac:dyDescent="0.3">
      <c r="B7" s="6">
        <v>2003</v>
      </c>
      <c r="C7" s="17">
        <v>0</v>
      </c>
      <c r="D7" s="17">
        <v>0</v>
      </c>
      <c r="E7" s="17">
        <v>205</v>
      </c>
      <c r="F7" s="17">
        <v>0</v>
      </c>
      <c r="G7" s="17">
        <v>16.8</v>
      </c>
      <c r="H7" s="17">
        <v>0</v>
      </c>
      <c r="I7" s="17">
        <v>0</v>
      </c>
      <c r="J7" s="17">
        <v>0</v>
      </c>
      <c r="K7" s="17">
        <v>0</v>
      </c>
      <c r="L7" s="17">
        <v>0</v>
      </c>
      <c r="M7" s="17">
        <v>0</v>
      </c>
      <c r="N7" s="17">
        <v>0</v>
      </c>
      <c r="O7" s="19">
        <v>221.8</v>
      </c>
    </row>
    <row r="8" spans="2:15" x14ac:dyDescent="0.3">
      <c r="B8" s="6">
        <v>2004</v>
      </c>
      <c r="C8" s="17">
        <v>0</v>
      </c>
      <c r="D8" s="17">
        <v>0</v>
      </c>
      <c r="E8" s="17">
        <v>418.4</v>
      </c>
      <c r="F8" s="17">
        <v>0</v>
      </c>
      <c r="G8" s="17">
        <v>16.8</v>
      </c>
      <c r="H8" s="17">
        <v>0</v>
      </c>
      <c r="I8" s="17">
        <v>0</v>
      </c>
      <c r="J8" s="17">
        <v>0</v>
      </c>
      <c r="K8" s="17">
        <v>0</v>
      </c>
      <c r="L8" s="17">
        <v>0</v>
      </c>
      <c r="M8" s="17">
        <v>0</v>
      </c>
      <c r="N8" s="17">
        <v>0</v>
      </c>
      <c r="O8" s="19">
        <v>435.2</v>
      </c>
    </row>
    <row r="9" spans="2:15" x14ac:dyDescent="0.3">
      <c r="B9" s="6">
        <v>2005</v>
      </c>
      <c r="C9" s="17">
        <v>0</v>
      </c>
      <c r="D9" s="17">
        <v>0</v>
      </c>
      <c r="E9" s="17">
        <v>418.4</v>
      </c>
      <c r="F9" s="17">
        <v>4.5</v>
      </c>
      <c r="G9" s="17">
        <v>16.8</v>
      </c>
      <c r="H9" s="17">
        <v>11.32</v>
      </c>
      <c r="I9" s="17">
        <v>25.2</v>
      </c>
      <c r="J9" s="17">
        <v>120</v>
      </c>
      <c r="K9" s="17">
        <v>0</v>
      </c>
      <c r="L9" s="17">
        <v>0</v>
      </c>
      <c r="M9" s="17">
        <v>0</v>
      </c>
      <c r="N9" s="17">
        <v>0</v>
      </c>
      <c r="O9" s="19">
        <v>596.22</v>
      </c>
    </row>
    <row r="10" spans="2:15" x14ac:dyDescent="0.3">
      <c r="B10" s="6">
        <v>2006</v>
      </c>
      <c r="C10" s="17">
        <v>0</v>
      </c>
      <c r="D10" s="17">
        <v>0</v>
      </c>
      <c r="E10" s="17">
        <v>418.4</v>
      </c>
      <c r="F10" s="17">
        <v>4.5</v>
      </c>
      <c r="G10" s="17">
        <v>16.8</v>
      </c>
      <c r="H10" s="17">
        <v>11.32</v>
      </c>
      <c r="I10" s="17">
        <v>25.2</v>
      </c>
      <c r="J10" s="17">
        <v>210</v>
      </c>
      <c r="K10" s="17">
        <v>0</v>
      </c>
      <c r="L10" s="17">
        <v>0</v>
      </c>
      <c r="M10" s="17">
        <v>0</v>
      </c>
      <c r="N10" s="17">
        <v>0</v>
      </c>
      <c r="O10" s="19">
        <v>686.22</v>
      </c>
    </row>
    <row r="11" spans="2:15" x14ac:dyDescent="0.3">
      <c r="B11" s="6">
        <v>2007</v>
      </c>
      <c r="C11" s="17">
        <v>0</v>
      </c>
      <c r="D11" s="17">
        <v>0</v>
      </c>
      <c r="E11" s="17">
        <v>418.4</v>
      </c>
      <c r="F11" s="17">
        <v>7</v>
      </c>
      <c r="G11" s="17">
        <v>16.8</v>
      </c>
      <c r="H11" s="17">
        <v>11.32</v>
      </c>
      <c r="I11" s="17">
        <v>25.2</v>
      </c>
      <c r="J11" s="17">
        <v>300</v>
      </c>
      <c r="K11" s="17">
        <v>0</v>
      </c>
      <c r="L11" s="17">
        <v>0</v>
      </c>
      <c r="M11" s="17">
        <v>0</v>
      </c>
      <c r="N11" s="17">
        <v>0</v>
      </c>
      <c r="O11" s="19">
        <v>778.72</v>
      </c>
    </row>
    <row r="12" spans="2:15" x14ac:dyDescent="0.3">
      <c r="B12" s="6">
        <v>2008</v>
      </c>
      <c r="C12" s="17">
        <v>0</v>
      </c>
      <c r="D12" s="17">
        <v>1.5</v>
      </c>
      <c r="E12" s="17">
        <v>418.4</v>
      </c>
      <c r="F12" s="17">
        <v>7</v>
      </c>
      <c r="G12" s="17">
        <v>124.8</v>
      </c>
      <c r="H12" s="17">
        <v>11.32</v>
      </c>
      <c r="I12" s="17">
        <v>135.6</v>
      </c>
      <c r="J12" s="17">
        <v>390</v>
      </c>
      <c r="K12" s="17">
        <v>0</v>
      </c>
      <c r="L12" s="17">
        <v>0</v>
      </c>
      <c r="M12" s="17">
        <v>0</v>
      </c>
      <c r="N12" s="17">
        <v>0</v>
      </c>
      <c r="O12" s="19">
        <v>1088.6199999999999</v>
      </c>
    </row>
    <row r="13" spans="2:15" x14ac:dyDescent="0.3">
      <c r="B13" s="6">
        <v>2009</v>
      </c>
      <c r="C13" s="17">
        <v>0</v>
      </c>
      <c r="D13" s="17">
        <v>1.5</v>
      </c>
      <c r="E13" s="17">
        <v>418.4</v>
      </c>
      <c r="F13" s="17">
        <v>7</v>
      </c>
      <c r="G13" s="17">
        <v>244.8</v>
      </c>
      <c r="H13" s="17">
        <v>11.32</v>
      </c>
      <c r="I13" s="17">
        <v>135.6</v>
      </c>
      <c r="J13" s="17">
        <v>390</v>
      </c>
      <c r="K13" s="17">
        <v>0</v>
      </c>
      <c r="L13" s="17">
        <v>0</v>
      </c>
      <c r="M13" s="17">
        <v>0</v>
      </c>
      <c r="N13" s="17">
        <v>0</v>
      </c>
      <c r="O13" s="19">
        <v>1208.6200000000001</v>
      </c>
    </row>
    <row r="14" spans="2:15" x14ac:dyDescent="0.3">
      <c r="B14" s="6">
        <v>2010</v>
      </c>
      <c r="C14" s="17">
        <v>30</v>
      </c>
      <c r="D14" s="17">
        <v>35.5</v>
      </c>
      <c r="E14" s="17">
        <v>439.4</v>
      </c>
      <c r="F14" s="17">
        <v>7</v>
      </c>
      <c r="G14" s="17">
        <v>244.8</v>
      </c>
      <c r="H14" s="17">
        <v>11.32</v>
      </c>
      <c r="I14" s="17">
        <v>137.9</v>
      </c>
      <c r="J14" s="17">
        <v>674.4</v>
      </c>
      <c r="K14" s="17">
        <v>0</v>
      </c>
      <c r="L14" s="17">
        <v>0</v>
      </c>
      <c r="M14" s="17">
        <v>0</v>
      </c>
      <c r="N14" s="17">
        <v>0</v>
      </c>
      <c r="O14" s="19">
        <v>1580.3200000000002</v>
      </c>
    </row>
    <row r="15" spans="2:15" x14ac:dyDescent="0.3">
      <c r="B15" s="6">
        <v>2011</v>
      </c>
      <c r="C15" s="17">
        <v>195</v>
      </c>
      <c r="D15" s="17">
        <v>146</v>
      </c>
      <c r="E15" s="17">
        <v>855.7</v>
      </c>
      <c r="F15" s="17">
        <v>67</v>
      </c>
      <c r="G15" s="17">
        <v>244.8</v>
      </c>
      <c r="H15" s="17">
        <v>25.32</v>
      </c>
      <c r="I15" s="17">
        <v>170.2</v>
      </c>
      <c r="J15" s="17">
        <v>1351.19999999999</v>
      </c>
      <c r="K15" s="17">
        <v>0</v>
      </c>
      <c r="L15" s="17">
        <v>0</v>
      </c>
      <c r="M15" s="17">
        <v>0</v>
      </c>
      <c r="N15" s="17">
        <v>0</v>
      </c>
      <c r="O15" s="19">
        <v>3055.2199999999903</v>
      </c>
    </row>
    <row r="16" spans="2:15" x14ac:dyDescent="0.3">
      <c r="B16" s="6">
        <v>2012</v>
      </c>
      <c r="C16" s="17">
        <v>195</v>
      </c>
      <c r="D16" s="17">
        <v>251.8</v>
      </c>
      <c r="E16" s="17">
        <v>866.5</v>
      </c>
      <c r="F16" s="17">
        <v>115.3</v>
      </c>
      <c r="G16" s="17">
        <v>244.8</v>
      </c>
      <c r="H16" s="17">
        <v>25.32</v>
      </c>
      <c r="I16" s="17">
        <v>170.2</v>
      </c>
      <c r="J16" s="17">
        <v>1534.79999999999</v>
      </c>
      <c r="K16" s="17">
        <v>0</v>
      </c>
      <c r="L16" s="17">
        <v>0</v>
      </c>
      <c r="M16" s="17">
        <v>0</v>
      </c>
      <c r="N16" s="17">
        <v>0</v>
      </c>
      <c r="O16" s="19">
        <v>3403.7199999999898</v>
      </c>
    </row>
    <row r="17" spans="2:15" x14ac:dyDescent="0.3">
      <c r="B17" s="6">
        <v>2013</v>
      </c>
      <c r="C17" s="17">
        <v>379.5</v>
      </c>
      <c r="D17" s="17">
        <v>312.8</v>
      </c>
      <c r="E17" s="17">
        <v>1010.5</v>
      </c>
      <c r="F17" s="17">
        <v>115.3</v>
      </c>
      <c r="G17" s="17">
        <v>244.8</v>
      </c>
      <c r="H17" s="17">
        <v>30.33</v>
      </c>
      <c r="I17" s="17">
        <v>174.29999999999899</v>
      </c>
      <c r="J17" s="17">
        <v>2185.1999999999998</v>
      </c>
      <c r="K17" s="17">
        <v>0</v>
      </c>
      <c r="L17" s="17">
        <v>0</v>
      </c>
      <c r="M17" s="17">
        <v>0</v>
      </c>
      <c r="N17" s="17">
        <v>0</v>
      </c>
      <c r="O17" s="19">
        <v>4452.7299999999987</v>
      </c>
    </row>
    <row r="18" spans="2:15" x14ac:dyDescent="0.3">
      <c r="B18" s="6">
        <v>2014</v>
      </c>
      <c r="C18" s="17">
        <v>490.2</v>
      </c>
      <c r="D18" s="17">
        <v>368.8</v>
      </c>
      <c r="E18" s="17">
        <v>1410.1</v>
      </c>
      <c r="F18" s="17">
        <v>515.29999999999995</v>
      </c>
      <c r="G18" s="17">
        <v>244.8</v>
      </c>
      <c r="H18" s="17">
        <v>68.729999999999905</v>
      </c>
      <c r="I18" s="17">
        <v>240.79999999999899</v>
      </c>
      <c r="J18" s="17">
        <v>3663.2999999999902</v>
      </c>
      <c r="K18" s="17">
        <v>0</v>
      </c>
      <c r="L18" s="17">
        <v>0</v>
      </c>
      <c r="M18" s="17">
        <v>0</v>
      </c>
      <c r="N18" s="17">
        <v>0</v>
      </c>
      <c r="O18" s="19">
        <v>7002.0299999999888</v>
      </c>
    </row>
    <row r="19" spans="2:15" x14ac:dyDescent="0.3">
      <c r="B19" s="6">
        <v>2015</v>
      </c>
      <c r="C19" s="17">
        <v>712.2</v>
      </c>
      <c r="D19" s="17">
        <v>438</v>
      </c>
      <c r="E19" s="17">
        <v>1410.1</v>
      </c>
      <c r="F19" s="17">
        <v>623.29999999999995</v>
      </c>
      <c r="G19" s="17">
        <v>244.8</v>
      </c>
      <c r="H19" s="17">
        <v>79.229999999999905</v>
      </c>
      <c r="I19" s="17">
        <v>240.79999999999899</v>
      </c>
      <c r="J19" s="17">
        <v>4069.2999999999902</v>
      </c>
      <c r="K19" s="17">
        <v>0</v>
      </c>
      <c r="L19" s="17">
        <v>0</v>
      </c>
      <c r="M19" s="17">
        <v>0</v>
      </c>
      <c r="N19" s="17">
        <v>0</v>
      </c>
      <c r="O19" s="19">
        <v>7817.7299999999896</v>
      </c>
    </row>
    <row r="20" spans="2:15" x14ac:dyDescent="0.3">
      <c r="B20" s="6">
        <v>2016</v>
      </c>
      <c r="C20" s="17">
        <v>712.2</v>
      </c>
      <c r="D20" s="17">
        <v>886.2</v>
      </c>
      <c r="E20" s="17">
        <v>1410.1</v>
      </c>
      <c r="F20" s="17">
        <v>3284.5</v>
      </c>
      <c r="G20" s="17">
        <v>373.8</v>
      </c>
      <c r="H20" s="17">
        <v>109.229999999999</v>
      </c>
      <c r="I20" s="17">
        <v>240.82999999999899</v>
      </c>
      <c r="J20" s="17">
        <v>5137.7999999999902</v>
      </c>
      <c r="K20" s="17">
        <v>0</v>
      </c>
      <c r="L20" s="17">
        <v>0</v>
      </c>
      <c r="M20" s="17">
        <v>0</v>
      </c>
      <c r="N20" s="17">
        <v>0</v>
      </c>
      <c r="O20" s="19">
        <v>12154.659999999989</v>
      </c>
    </row>
    <row r="21" spans="2:15" x14ac:dyDescent="0.3">
      <c r="B21" s="6">
        <v>2017</v>
      </c>
      <c r="C21" s="17">
        <v>712.2</v>
      </c>
      <c r="D21" s="17">
        <v>1138.2</v>
      </c>
      <c r="E21" s="17">
        <v>1416.1</v>
      </c>
      <c r="F21" s="17">
        <v>3284.5</v>
      </c>
      <c r="G21" s="17">
        <v>523.79999999999995</v>
      </c>
      <c r="H21" s="17">
        <v>194.43</v>
      </c>
      <c r="I21" s="17">
        <v>240.82999999999899</v>
      </c>
      <c r="J21" s="17">
        <v>5137.7999999999902</v>
      </c>
      <c r="K21" s="17">
        <v>30</v>
      </c>
      <c r="L21" s="17">
        <v>0</v>
      </c>
      <c r="M21" s="17">
        <v>0</v>
      </c>
      <c r="N21" s="17">
        <v>0</v>
      </c>
      <c r="O21" s="19">
        <v>12677.85999999999</v>
      </c>
    </row>
    <row r="22" spans="2:15" x14ac:dyDescent="0.3">
      <c r="B22" s="6">
        <v>2018</v>
      </c>
      <c r="C22" s="17">
        <v>877.2</v>
      </c>
      <c r="D22" s="17">
        <v>1743.4</v>
      </c>
      <c r="E22" s="17">
        <v>1423.1</v>
      </c>
      <c r="F22" s="17">
        <v>5349.3</v>
      </c>
      <c r="G22" s="17">
        <v>1123.8</v>
      </c>
      <c r="H22" s="17">
        <v>235.43</v>
      </c>
      <c r="I22" s="17">
        <v>333.83</v>
      </c>
      <c r="J22" s="17">
        <v>5823.99999999999</v>
      </c>
      <c r="K22" s="17">
        <v>30</v>
      </c>
      <c r="L22" s="17">
        <v>0</v>
      </c>
      <c r="M22" s="17">
        <v>0</v>
      </c>
      <c r="N22" s="17">
        <v>0</v>
      </c>
      <c r="O22" s="19">
        <v>16940.05999999999</v>
      </c>
    </row>
    <row r="23" spans="2:15" x14ac:dyDescent="0.3">
      <c r="B23" s="6">
        <v>2019</v>
      </c>
      <c r="C23" s="17">
        <v>877.2</v>
      </c>
      <c r="D23" s="17">
        <v>4395.2</v>
      </c>
      <c r="E23" s="17">
        <v>1451.1</v>
      </c>
      <c r="F23" s="17">
        <v>6184.3</v>
      </c>
      <c r="G23" s="17">
        <v>1123.8</v>
      </c>
      <c r="H23" s="17">
        <v>241.43</v>
      </c>
      <c r="I23" s="17">
        <v>344.33</v>
      </c>
      <c r="J23" s="17">
        <v>7944.1999999999898</v>
      </c>
      <c r="K23" s="17">
        <v>30</v>
      </c>
      <c r="L23" s="17">
        <v>0</v>
      </c>
      <c r="M23" s="17">
        <v>0</v>
      </c>
      <c r="N23" s="17">
        <v>0</v>
      </c>
      <c r="O23" s="19">
        <v>22591.55999999999</v>
      </c>
    </row>
    <row r="24" spans="2:15" x14ac:dyDescent="0.3">
      <c r="B24" s="6">
        <v>2020</v>
      </c>
      <c r="C24" s="17">
        <v>1555.8</v>
      </c>
      <c r="D24" s="17">
        <v>8049.6</v>
      </c>
      <c r="E24" s="17">
        <v>1857.8</v>
      </c>
      <c r="F24" s="17">
        <v>7532.3</v>
      </c>
      <c r="G24" s="17">
        <v>1123.8</v>
      </c>
      <c r="H24" s="17">
        <v>673.18</v>
      </c>
      <c r="I24" s="17">
        <v>347.93</v>
      </c>
      <c r="J24" s="17">
        <v>12274.199999999901</v>
      </c>
      <c r="K24" s="17">
        <v>30</v>
      </c>
      <c r="L24" s="17">
        <v>0</v>
      </c>
      <c r="M24" s="17">
        <v>0</v>
      </c>
      <c r="N24" s="17">
        <v>25</v>
      </c>
      <c r="O24" s="19">
        <v>33469.609999999899</v>
      </c>
    </row>
    <row r="25" spans="2:15" x14ac:dyDescent="0.3">
      <c r="B25" s="6">
        <v>2021</v>
      </c>
      <c r="C25" s="17">
        <v>2261.8000000000002</v>
      </c>
      <c r="D25" s="17">
        <v>11834.6</v>
      </c>
      <c r="E25" s="17">
        <v>2201.8000000000002</v>
      </c>
      <c r="F25" s="17">
        <v>7661.1</v>
      </c>
      <c r="G25" s="17">
        <v>2627.3</v>
      </c>
      <c r="H25" s="17">
        <v>1019.98</v>
      </c>
      <c r="I25" s="17">
        <v>349.93</v>
      </c>
      <c r="J25" s="17">
        <v>12324.199999999901</v>
      </c>
      <c r="K25" s="17">
        <v>30</v>
      </c>
      <c r="L25" s="17">
        <v>30</v>
      </c>
      <c r="M25" s="17">
        <v>0</v>
      </c>
      <c r="N25" s="17">
        <v>25</v>
      </c>
      <c r="O25" s="19">
        <v>40365.709999999905</v>
      </c>
    </row>
    <row r="26" spans="2:15" x14ac:dyDescent="0.3">
      <c r="B26" s="6">
        <v>2022</v>
      </c>
      <c r="C26" s="17">
        <v>2261.8000000000002</v>
      </c>
      <c r="D26" s="17">
        <v>14014.6</v>
      </c>
      <c r="E26" s="17">
        <v>2806.8</v>
      </c>
      <c r="F26" s="17">
        <v>7661.1</v>
      </c>
      <c r="G26" s="17">
        <v>3010</v>
      </c>
      <c r="H26" s="17">
        <v>1255.58</v>
      </c>
      <c r="I26" s="17">
        <v>349.93</v>
      </c>
      <c r="J26" s="17">
        <v>12324.199999999901</v>
      </c>
      <c r="K26" s="17">
        <v>30</v>
      </c>
      <c r="L26" s="17">
        <v>30</v>
      </c>
      <c r="M26" s="17">
        <v>0</v>
      </c>
      <c r="N26" s="17">
        <v>25</v>
      </c>
      <c r="O26" s="19">
        <v>43769.009999999907</v>
      </c>
    </row>
    <row r="27" spans="2:15" x14ac:dyDescent="0.3">
      <c r="B27" s="6">
        <v>2023</v>
      </c>
      <c r="C27" s="17">
        <v>2261.8000000000002</v>
      </c>
      <c r="D27" s="17">
        <v>17714.599999999999</v>
      </c>
      <c r="E27" s="17">
        <v>2806.8</v>
      </c>
      <c r="F27" s="17">
        <v>8233.35</v>
      </c>
      <c r="G27" s="17">
        <v>3010</v>
      </c>
      <c r="H27" s="17">
        <v>1255.58</v>
      </c>
      <c r="I27" s="17">
        <v>2623.93</v>
      </c>
      <c r="J27" s="17">
        <v>14158.199999999901</v>
      </c>
      <c r="K27" s="17">
        <v>204.7</v>
      </c>
      <c r="L27" s="17">
        <v>30</v>
      </c>
      <c r="M27" s="17">
        <v>600</v>
      </c>
      <c r="N27" s="17">
        <v>25</v>
      </c>
      <c r="O27" s="19">
        <v>52923.959999999897</v>
      </c>
    </row>
    <row r="28" spans="2:15" x14ac:dyDescent="0.3">
      <c r="B28" s="6">
        <v>2024</v>
      </c>
      <c r="C28" s="17">
        <v>2261.8000000000002</v>
      </c>
      <c r="D28" s="17">
        <v>22164.6</v>
      </c>
      <c r="E28" s="17">
        <v>2806.8</v>
      </c>
      <c r="F28" s="17">
        <v>8819.35</v>
      </c>
      <c r="G28" s="17">
        <v>3770</v>
      </c>
      <c r="H28" s="17">
        <v>1255.58</v>
      </c>
      <c r="I28" s="17">
        <v>3614.72999999999</v>
      </c>
      <c r="J28" s="17">
        <v>16442.199999999899</v>
      </c>
      <c r="K28" s="17">
        <v>1404.7</v>
      </c>
      <c r="L28" s="17">
        <v>30</v>
      </c>
      <c r="M28" s="17">
        <v>600</v>
      </c>
      <c r="N28" s="17">
        <v>25</v>
      </c>
      <c r="O28" s="19">
        <v>63194.759999999878</v>
      </c>
    </row>
    <row r="29" spans="2:15" x14ac:dyDescent="0.3">
      <c r="B29" s="6">
        <v>2025</v>
      </c>
      <c r="C29" s="17">
        <v>2261.8000000000002</v>
      </c>
      <c r="D29" s="17">
        <v>23764.6</v>
      </c>
      <c r="E29" s="17">
        <v>2806.8</v>
      </c>
      <c r="F29" s="17">
        <v>9299.35</v>
      </c>
      <c r="G29" s="17">
        <v>3770</v>
      </c>
      <c r="H29" s="17">
        <v>1255.58</v>
      </c>
      <c r="I29" s="17">
        <v>3614.72999999999</v>
      </c>
      <c r="J29" s="17">
        <v>17842.199999999899</v>
      </c>
      <c r="K29" s="17">
        <v>1404.7</v>
      </c>
      <c r="L29" s="17">
        <v>30</v>
      </c>
      <c r="M29" s="17">
        <v>600</v>
      </c>
      <c r="N29" s="17">
        <v>25</v>
      </c>
      <c r="O29" s="19">
        <v>66674.759999999878</v>
      </c>
    </row>
    <row r="30" spans="2:15" x14ac:dyDescent="0.3">
      <c r="B30" s="6">
        <v>2026</v>
      </c>
      <c r="C30" s="17">
        <v>2261.8000000000002</v>
      </c>
      <c r="D30" s="17">
        <v>38264.6</v>
      </c>
      <c r="E30" s="17">
        <v>2806.8</v>
      </c>
      <c r="F30" s="17">
        <v>10199.35</v>
      </c>
      <c r="G30" s="17">
        <v>3770</v>
      </c>
      <c r="H30" s="17">
        <v>1255.58</v>
      </c>
      <c r="I30" s="17">
        <v>3614.72999999999</v>
      </c>
      <c r="J30" s="17">
        <v>19042.199999999899</v>
      </c>
      <c r="K30" s="17">
        <v>1404.7</v>
      </c>
      <c r="L30" s="17">
        <v>30</v>
      </c>
      <c r="M30" s="17">
        <v>1200</v>
      </c>
      <c r="N30" s="17">
        <v>25</v>
      </c>
      <c r="O30" s="19">
        <v>83874.759999999893</v>
      </c>
    </row>
    <row r="31" spans="2:15" x14ac:dyDescent="0.3">
      <c r="B31" s="6">
        <v>2027</v>
      </c>
      <c r="C31" s="17">
        <v>2261.8000000000002</v>
      </c>
      <c r="D31" s="17">
        <v>39264.6</v>
      </c>
      <c r="E31" s="17">
        <v>2806.8</v>
      </c>
      <c r="F31" s="17">
        <v>10199.35</v>
      </c>
      <c r="G31" s="17">
        <v>3770</v>
      </c>
      <c r="H31" s="17">
        <v>1255.58</v>
      </c>
      <c r="I31" s="17">
        <v>3614.72999999999</v>
      </c>
      <c r="J31" s="17">
        <v>19042.199999999899</v>
      </c>
      <c r="K31" s="17">
        <v>1404.7</v>
      </c>
      <c r="L31" s="17">
        <v>30</v>
      </c>
      <c r="M31" s="17">
        <v>1200</v>
      </c>
      <c r="N31" s="17">
        <v>25</v>
      </c>
      <c r="O31" s="19">
        <v>84874.759999999893</v>
      </c>
    </row>
    <row r="32" spans="2:15" x14ac:dyDescent="0.3">
      <c r="B32" s="6">
        <v>2028</v>
      </c>
      <c r="C32" s="17">
        <v>2261.8000000000002</v>
      </c>
      <c r="D32" s="17">
        <v>39264.6</v>
      </c>
      <c r="E32" s="17">
        <v>2806.8</v>
      </c>
      <c r="F32" s="17">
        <v>10199.35</v>
      </c>
      <c r="G32" s="17">
        <v>3770</v>
      </c>
      <c r="H32" s="17">
        <v>1255.58</v>
      </c>
      <c r="I32" s="17">
        <v>9614.73</v>
      </c>
      <c r="J32" s="17">
        <v>19042.199999999899</v>
      </c>
      <c r="K32" s="17">
        <v>1404.7</v>
      </c>
      <c r="L32" s="17">
        <v>30</v>
      </c>
      <c r="M32" s="17">
        <v>1200</v>
      </c>
      <c r="N32" s="17">
        <v>25</v>
      </c>
      <c r="O32" s="19">
        <v>90874.759999999893</v>
      </c>
    </row>
    <row r="33" spans="2:15" ht="16.2" thickBot="1" x14ac:dyDescent="0.35">
      <c r="B33" s="8">
        <v>2031</v>
      </c>
      <c r="C33" s="21">
        <v>2261.8000000000002</v>
      </c>
      <c r="D33" s="21">
        <v>39714.6</v>
      </c>
      <c r="E33" s="21">
        <v>2806.8</v>
      </c>
      <c r="F33" s="21">
        <v>10199.35</v>
      </c>
      <c r="G33" s="21">
        <v>3770</v>
      </c>
      <c r="H33" s="21">
        <v>1255.58</v>
      </c>
      <c r="I33" s="21">
        <v>9614.73</v>
      </c>
      <c r="J33" s="21">
        <v>19042.199999999899</v>
      </c>
      <c r="K33" s="21">
        <v>1404.7</v>
      </c>
      <c r="L33" s="21">
        <v>30</v>
      </c>
      <c r="M33" s="21">
        <v>1200</v>
      </c>
      <c r="N33" s="21">
        <v>25</v>
      </c>
      <c r="O33" s="22">
        <v>91324.759999999893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14"/>
  <sheetViews>
    <sheetView workbookViewId="0"/>
  </sheetViews>
  <sheetFormatPr defaultColWidth="11" defaultRowHeight="15.6" x14ac:dyDescent="0.3"/>
  <cols>
    <col min="2" max="2" width="15.296875" customWidth="1"/>
    <col min="3" max="13" width="14.296875" style="1" customWidth="1"/>
  </cols>
  <sheetData>
    <row r="1" spans="2:14" ht="23.4" x14ac:dyDescent="0.45">
      <c r="B1" s="64" t="s">
        <v>166</v>
      </c>
    </row>
    <row r="2" spans="2:14" ht="16.2" thickBot="1" x14ac:dyDescent="0.35"/>
    <row r="3" spans="2:14" ht="31.8" thickBot="1" x14ac:dyDescent="0.35">
      <c r="B3" s="83" t="s">
        <v>3</v>
      </c>
      <c r="C3" s="26" t="s">
        <v>4</v>
      </c>
      <c r="D3" s="26" t="s">
        <v>5</v>
      </c>
      <c r="E3" s="26" t="s">
        <v>6</v>
      </c>
      <c r="F3" s="26" t="s">
        <v>7</v>
      </c>
      <c r="G3" s="26" t="s">
        <v>8</v>
      </c>
      <c r="H3" s="26" t="s">
        <v>9</v>
      </c>
      <c r="I3" s="26" t="s">
        <v>10</v>
      </c>
      <c r="J3" s="26" t="s">
        <v>14</v>
      </c>
      <c r="K3" s="26" t="s">
        <v>15</v>
      </c>
      <c r="L3" s="26" t="s">
        <v>11</v>
      </c>
      <c r="M3" s="26" t="s">
        <v>12</v>
      </c>
      <c r="N3" s="79" t="s">
        <v>141</v>
      </c>
    </row>
    <row r="4" spans="2:14" x14ac:dyDescent="0.3">
      <c r="B4" s="82">
        <v>2019</v>
      </c>
      <c r="C4" s="24">
        <v>678.6</v>
      </c>
      <c r="D4" s="24">
        <v>3654.4</v>
      </c>
      <c r="E4" s="24">
        <v>406.7</v>
      </c>
      <c r="F4" s="24">
        <v>1348</v>
      </c>
      <c r="G4" s="24">
        <v>0</v>
      </c>
      <c r="H4" s="24">
        <v>431.75</v>
      </c>
      <c r="I4" s="24">
        <v>3.6</v>
      </c>
      <c r="J4" s="24">
        <v>0</v>
      </c>
      <c r="K4" s="24">
        <v>25</v>
      </c>
      <c r="L4" s="24">
        <v>4330</v>
      </c>
      <c r="M4" s="24">
        <v>0</v>
      </c>
      <c r="N4" s="25">
        <v>10878.05</v>
      </c>
    </row>
    <row r="5" spans="2:14" x14ac:dyDescent="0.3">
      <c r="B5" s="80">
        <v>2020</v>
      </c>
      <c r="C5" s="17">
        <v>706</v>
      </c>
      <c r="D5" s="17">
        <v>3785</v>
      </c>
      <c r="E5" s="17">
        <v>344</v>
      </c>
      <c r="F5" s="17">
        <v>128.80000000000001</v>
      </c>
      <c r="G5" s="17">
        <v>1503.5</v>
      </c>
      <c r="H5" s="17">
        <v>346.8</v>
      </c>
      <c r="I5" s="17">
        <v>32</v>
      </c>
      <c r="J5" s="17">
        <v>0</v>
      </c>
      <c r="K5" s="17">
        <v>0</v>
      </c>
      <c r="L5" s="17">
        <v>50</v>
      </c>
      <c r="M5" s="17">
        <v>0</v>
      </c>
      <c r="N5" s="19">
        <v>6896.1</v>
      </c>
    </row>
    <row r="6" spans="2:14" x14ac:dyDescent="0.3">
      <c r="B6" s="80">
        <v>2021</v>
      </c>
      <c r="C6" s="17">
        <v>0</v>
      </c>
      <c r="D6" s="17">
        <v>2180</v>
      </c>
      <c r="E6" s="17">
        <v>605</v>
      </c>
      <c r="F6" s="17">
        <v>0</v>
      </c>
      <c r="G6" s="17">
        <v>382.7</v>
      </c>
      <c r="H6" s="17">
        <v>235.6</v>
      </c>
      <c r="I6" s="17">
        <v>0</v>
      </c>
      <c r="J6" s="17">
        <v>0</v>
      </c>
      <c r="K6" s="17">
        <v>0</v>
      </c>
      <c r="L6" s="17">
        <v>0</v>
      </c>
      <c r="M6" s="17">
        <v>0</v>
      </c>
      <c r="N6" s="19">
        <v>3403.2999999999997</v>
      </c>
    </row>
    <row r="7" spans="2:14" x14ac:dyDescent="0.3">
      <c r="B7" s="80">
        <v>2022</v>
      </c>
      <c r="C7" s="17">
        <v>0</v>
      </c>
      <c r="D7" s="17">
        <v>3700</v>
      </c>
      <c r="E7" s="17">
        <v>0</v>
      </c>
      <c r="F7" s="17">
        <v>572.25</v>
      </c>
      <c r="G7" s="17">
        <v>0</v>
      </c>
      <c r="H7" s="17">
        <v>0</v>
      </c>
      <c r="I7" s="17">
        <v>2274</v>
      </c>
      <c r="J7" s="17">
        <v>600</v>
      </c>
      <c r="K7" s="17">
        <v>0</v>
      </c>
      <c r="L7" s="17">
        <v>1834</v>
      </c>
      <c r="M7" s="17">
        <v>174.7</v>
      </c>
      <c r="N7" s="19">
        <v>9154.9500000000007</v>
      </c>
    </row>
    <row r="8" spans="2:14" x14ac:dyDescent="0.3">
      <c r="B8" s="80">
        <v>2023</v>
      </c>
      <c r="C8" s="17">
        <v>0</v>
      </c>
      <c r="D8" s="17">
        <v>4450</v>
      </c>
      <c r="E8" s="17">
        <v>0</v>
      </c>
      <c r="F8" s="17">
        <v>586</v>
      </c>
      <c r="G8" s="17">
        <v>760</v>
      </c>
      <c r="H8" s="17">
        <v>0</v>
      </c>
      <c r="I8" s="17">
        <v>990.8</v>
      </c>
      <c r="J8" s="17">
        <v>0</v>
      </c>
      <c r="K8" s="17">
        <v>0</v>
      </c>
      <c r="L8" s="17">
        <v>2284</v>
      </c>
      <c r="M8" s="17">
        <v>1200</v>
      </c>
      <c r="N8" s="19">
        <v>10270.799999999999</v>
      </c>
    </row>
    <row r="9" spans="2:14" x14ac:dyDescent="0.3">
      <c r="B9" s="80">
        <v>2024</v>
      </c>
      <c r="C9" s="17">
        <v>0</v>
      </c>
      <c r="D9" s="17">
        <v>1600</v>
      </c>
      <c r="E9" s="17">
        <v>0</v>
      </c>
      <c r="F9" s="17">
        <v>480</v>
      </c>
      <c r="G9" s="17">
        <v>0</v>
      </c>
      <c r="H9" s="17">
        <v>0</v>
      </c>
      <c r="I9" s="17">
        <v>0</v>
      </c>
      <c r="J9" s="17">
        <v>0</v>
      </c>
      <c r="K9" s="17">
        <v>0</v>
      </c>
      <c r="L9" s="17">
        <v>1400</v>
      </c>
      <c r="M9" s="17">
        <v>0</v>
      </c>
      <c r="N9" s="19">
        <v>3480</v>
      </c>
    </row>
    <row r="10" spans="2:14" x14ac:dyDescent="0.3">
      <c r="B10" s="80">
        <v>2025</v>
      </c>
      <c r="C10" s="17">
        <v>0</v>
      </c>
      <c r="D10" s="17">
        <v>14500</v>
      </c>
      <c r="E10" s="17">
        <v>0</v>
      </c>
      <c r="F10" s="17">
        <v>900</v>
      </c>
      <c r="G10" s="17">
        <v>0</v>
      </c>
      <c r="H10" s="17">
        <v>0</v>
      </c>
      <c r="I10" s="17">
        <v>0</v>
      </c>
      <c r="J10" s="17">
        <v>600</v>
      </c>
      <c r="K10" s="17">
        <v>0</v>
      </c>
      <c r="L10" s="17">
        <v>1200</v>
      </c>
      <c r="M10" s="17">
        <v>0</v>
      </c>
      <c r="N10" s="19">
        <v>17200</v>
      </c>
    </row>
    <row r="11" spans="2:14" x14ac:dyDescent="0.3">
      <c r="B11" s="80">
        <v>2026</v>
      </c>
      <c r="C11" s="17">
        <v>0</v>
      </c>
      <c r="D11" s="17">
        <v>1000</v>
      </c>
      <c r="E11" s="17">
        <v>0</v>
      </c>
      <c r="F11" s="17">
        <v>0</v>
      </c>
      <c r="G11" s="17">
        <v>0</v>
      </c>
      <c r="H11" s="17">
        <v>0</v>
      </c>
      <c r="I11" s="17">
        <v>0</v>
      </c>
      <c r="J11" s="17">
        <v>0</v>
      </c>
      <c r="K11" s="17">
        <v>0</v>
      </c>
      <c r="L11" s="17">
        <v>0</v>
      </c>
      <c r="M11" s="17">
        <v>0</v>
      </c>
      <c r="N11" s="19">
        <v>1000</v>
      </c>
    </row>
    <row r="12" spans="2:14" x14ac:dyDescent="0.3">
      <c r="B12" s="80">
        <v>2027</v>
      </c>
      <c r="C12" s="17">
        <v>0</v>
      </c>
      <c r="D12" s="17">
        <v>0</v>
      </c>
      <c r="E12" s="17">
        <v>0</v>
      </c>
      <c r="F12" s="17">
        <v>0</v>
      </c>
      <c r="G12" s="17">
        <v>0</v>
      </c>
      <c r="H12" s="17">
        <v>0</v>
      </c>
      <c r="I12" s="17">
        <v>6000</v>
      </c>
      <c r="J12" s="17">
        <v>0</v>
      </c>
      <c r="K12" s="17">
        <v>0</v>
      </c>
      <c r="L12" s="17">
        <v>0</v>
      </c>
      <c r="M12" s="17">
        <v>0</v>
      </c>
      <c r="N12" s="19">
        <v>6000</v>
      </c>
    </row>
    <row r="13" spans="2:14" x14ac:dyDescent="0.3">
      <c r="B13" s="80">
        <v>2030</v>
      </c>
      <c r="C13" s="17">
        <v>0</v>
      </c>
      <c r="D13" s="17">
        <v>450</v>
      </c>
      <c r="E13" s="17">
        <v>0</v>
      </c>
      <c r="F13" s="17">
        <v>0</v>
      </c>
      <c r="G13" s="17">
        <v>0</v>
      </c>
      <c r="H13" s="17">
        <v>0</v>
      </c>
      <c r="I13" s="17">
        <v>0</v>
      </c>
      <c r="J13" s="17">
        <v>0</v>
      </c>
      <c r="K13" s="17">
        <v>0</v>
      </c>
      <c r="L13" s="17">
        <v>0</v>
      </c>
      <c r="M13" s="17">
        <v>0</v>
      </c>
      <c r="N13" s="19">
        <v>450</v>
      </c>
    </row>
    <row r="14" spans="2:14" ht="16.2" thickBot="1" x14ac:dyDescent="0.35">
      <c r="B14" s="81" t="s">
        <v>141</v>
      </c>
      <c r="C14" s="21">
        <v>1384.6</v>
      </c>
      <c r="D14" s="21">
        <v>35319.4</v>
      </c>
      <c r="E14" s="21">
        <v>1355.7</v>
      </c>
      <c r="F14" s="21">
        <v>4015.05</v>
      </c>
      <c r="G14" s="21">
        <v>2646.2</v>
      </c>
      <c r="H14" s="21">
        <v>1014.15</v>
      </c>
      <c r="I14" s="21">
        <v>9300.4</v>
      </c>
      <c r="J14" s="21">
        <v>1200</v>
      </c>
      <c r="K14" s="21">
        <v>25</v>
      </c>
      <c r="L14" s="21">
        <v>11098</v>
      </c>
      <c r="M14" s="21">
        <v>1374.7</v>
      </c>
      <c r="N14" s="22">
        <v>68733.2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Fig ES-2, US Pipeline Forecasts</vt:lpstr>
      <vt:lpstr>Table 3</vt:lpstr>
      <vt:lpstr>Figs. 2-3, US State Pipeline</vt:lpstr>
      <vt:lpstr>Fig. 8, US Lease Prices</vt:lpstr>
      <vt:lpstr>Fig. 9, Global Annual Install</vt:lpstr>
      <vt:lpstr>Figs. 11&amp;13, Global Summary</vt:lpstr>
      <vt:lpstr>Fig. 12&amp;15, Global Cumulative</vt:lpstr>
      <vt:lpstr>Fig. 14, Global Pipeline</vt:lpstr>
      <vt:lpstr>Fig. 16, Global Regional</vt:lpstr>
      <vt:lpstr>Fig. 17, Global Forecasts</vt:lpstr>
      <vt:lpstr>Figs. 20-21, Depth and DTS</vt:lpstr>
      <vt:lpstr>Fig. 22, Global Turbine Trends</vt:lpstr>
      <vt:lpstr>Fig. 24, OEM Market Share</vt:lpstr>
      <vt:lpstr>Fig. 25, Sub. Market Share</vt:lpstr>
      <vt:lpstr>Fig. 32, Global Strike Prices</vt:lpstr>
      <vt:lpstr>Fig. 33, Fixed LCOE Projections</vt:lpstr>
      <vt:lpstr>Fig. 35, Turbine CAPEX</vt:lpstr>
      <vt:lpstr>Fig. 36, Floating LCOE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Nunemaker</dc:creator>
  <cp:lastModifiedBy>Queyrouze, Heather</cp:lastModifiedBy>
  <dcterms:created xsi:type="dcterms:W3CDTF">2019-07-22T17:34:56Z</dcterms:created>
  <dcterms:modified xsi:type="dcterms:W3CDTF">2019-08-13T14:42:36Z</dcterms:modified>
</cp:coreProperties>
</file>